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'стр.1_4'!$25:$28</definedName>
    <definedName name="_xlnm.Print_Area" localSheetId="0">'стр.1_4'!$A$1:$FE$116</definedName>
    <definedName name="_xlnm.Print_Area" localSheetId="1">'стр.5_7'!$A$1:$FI$53</definedName>
  </definedNames>
  <calcPr fullCalcOnLoad="1"/>
</workbook>
</file>

<file path=xl/sharedStrings.xml><?xml version="1.0" encoding="utf-8"?>
<sst xmlns="http://schemas.openxmlformats.org/spreadsheetml/2006/main" count="526" uniqueCount="340">
  <si>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</si>
  <si>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</si>
  <si>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</si>
  <si>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</si>
  <si>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</si>
  <si>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</si>
  <si>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</si>
  <si>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</si>
  <si>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</si>
  <si>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</si>
  <si>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</si>
  <si>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</si>
  <si>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</si>
  <si>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</si>
  <si>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</si>
  <si>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</si>
  <si>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</si>
  <si>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</si>
  <si>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</si>
  <si>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</si>
  <si>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</si>
  <si>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</si>
  <si>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</si>
  <si>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</si>
  <si>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</si>
  <si>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</si>
  <si>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</si>
  <si>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</si>
  <si>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</si>
  <si>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</si>
  <si>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</si>
  <si>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</si>
  <si>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</si>
  <si>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</si>
  <si>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</si>
  <si>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</si>
  <si>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</si>
  <si>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</si>
  <si>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</si>
  <si>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</si>
  <si>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</si>
  <si>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</si>
  <si>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</si>
  <si>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</si>
  <si>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</si>
  <si>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</si>
  <si>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</si>
  <si>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</si>
  <si>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</si>
  <si>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</si>
  <si>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</si>
  <si>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</si>
  <si>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</si>
  <si>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</si>
  <si>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</si>
  <si>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</si>
  <si>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</si>
  <si>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</si>
  <si>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</si>
  <si>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</si>
  <si>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</si>
  <si>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</si>
  <si>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</si>
  <si>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</si>
  <si>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</si>
  <si>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</si>
  <si>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</si>
  <si>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</si>
  <si>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</si>
  <si>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</si>
  <si>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</si>
  <si>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</si>
  <si>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</si>
  <si>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</si>
  <si>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</si>
  <si>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</si>
  <si>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</si>
  <si>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</si>
  <si>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</si>
  <si>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</si>
  <si>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</si>
  <si>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</si>
  <si>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</si>
  <si>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</si>
  <si>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</si>
  <si>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</si>
  <si>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</si>
  <si>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</si>
  <si>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</si>
  <si>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</si>
  <si>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</si>
  <si>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</si>
  <si>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</si>
  <si>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</si>
  <si>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</si>
  <si>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</si>
  <si>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</si>
  <si>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</si>
  <si>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</si>
  <si>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</si>
  <si>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</si>
  <si>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</si>
  <si>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</si>
  <si>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</si>
  <si>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</si>
  <si>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</si>
  <si>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</si>
  <si>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</si>
  <si>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</si>
  <si>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</si>
  <si>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</si>
  <si>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</si>
  <si>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</si>
  <si>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</si>
  <si>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</si>
  <si>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</si>
  <si>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</si>
  <si>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</si>
  <si>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</si>
  <si>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</si>
  <si>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</si>
  <si>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</si>
  <si>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</si>
  <si>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</si>
  <si>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</si>
  <si>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</si>
  <si>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</si>
  <si>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</si>
  <si>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</si>
  <si>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</si>
  <si>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</si>
  <si>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</si>
  <si>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</si>
  <si>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</si>
  <si>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</si>
  <si>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</si>
  <si>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</si>
  <si>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</si>
  <si>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</si>
  <si>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</si>
  <si>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</si>
  <si>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</si>
  <si>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</si>
  <si>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</si>
  <si>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</si>
  <si>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</si>
  <si>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</si>
  <si>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</si>
  <si>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</si>
  <si>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</si>
  <si>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</si>
  <si>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</si>
  <si>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</si>
  <si>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</si>
  <si>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</si>
  <si>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</si>
  <si>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</si>
  <si>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</si>
  <si>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</si>
  <si>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</si>
  <si>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</si>
  <si>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</si>
  <si>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</si>
  <si>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</si>
  <si>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</si>
  <si>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</si>
  <si>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</si>
  <si>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</si>
  <si>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</si>
  <si>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</si>
  <si>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</si>
  <si>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</si>
  <si>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</si>
  <si>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</si>
  <si>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</si>
  <si>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</si>
  <si>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</si>
  <si>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</si>
  <si>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</si>
  <si>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</si>
  <si>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</si>
  <si>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</si>
  <si>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</si>
  <si>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</si>
  <si>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</si>
  <si>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</si>
  <si>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</si>
  <si>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</si>
  <si>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</si>
  <si>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</si>
  <si>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</si>
  <si>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</si>
  <si>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</si>
  <si>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</si>
  <si>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</si>
  <si>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</si>
  <si>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</si>
  <si>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</si>
  <si>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</si>
  <si>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</si>
  <si>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</si>
  <si>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</si>
  <si>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</si>
  <si>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</si>
  <si>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</si>
  <si>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</si>
  <si>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</si>
  <si>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</si>
  <si>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</si>
  <si>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</si>
  <si>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</si>
  <si>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</si>
  <si>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</si>
  <si>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</si>
  <si>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</si>
  <si>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</si>
  <si>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</si>
  <si>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</si>
  <si>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</si>
  <si>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</si>
  <si>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</si>
  <si>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</si>
  <si>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</si>
  <si>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</si>
  <si>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</si>
  <si>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</si>
  <si>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</si>
  <si>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</si>
  <si>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</si>
  <si>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</si>
  <si>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</si>
  <si>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</si>
  <si>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</si>
  <si>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</si>
  <si>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</si>
  <si>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</si>
  <si>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</si>
  <si>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</si>
  <si>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</si>
  <si>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</si>
  <si>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</si>
  <si>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</si>
  <si>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</si>
  <si>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</si>
  <si>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</si>
  <si>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</si>
  <si>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</si>
  <si>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</si>
  <si>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</si>
  <si>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</si>
  <si>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</si>
  <si>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</si>
  <si>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</si>
  <si>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</si>
  <si>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</si>
  <si>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</si>
  <si>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</si>
  <si>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</si>
  <si>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</si>
  <si>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</si>
  <si>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</si>
  <si>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</si>
  <si>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</si>
  <si>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</si>
  <si>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</si>
  <si>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</si>
  <si>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</si>
  <si>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</si>
  <si>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</si>
  <si>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</si>
  <si>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</si>
  <si>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</si>
  <si>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</si>
  <si>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</si>
  <si>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</si>
  <si>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</si>
  <si>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</si>
  <si>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</si>
  <si>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</si>
  <si>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</si>
  <si>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</si>
  <si>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</si>
  <si>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</si>
  <si>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</si>
  <si>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</si>
  <si>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</si>
  <si>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</si>
  <si>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22</t>
  </si>
  <si>
    <t>доходы от оказания платных услуг (работ) потребителям соответствующих услуг (работ)</t>
  </si>
  <si>
    <t>200</t>
  </si>
  <si>
    <t>210</t>
  </si>
  <si>
    <t>211</t>
  </si>
  <si>
    <t>213</t>
  </si>
  <si>
    <t>291</t>
  </si>
  <si>
    <t>220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</si>
  <si>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</si>
  <si>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</si>
  <si>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</si>
  <si>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</si>
  <si>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прочих материальных запасов </t>
  </si>
  <si>
    <t>увеличение стоимости прочих материальных запасов однократного применения</t>
  </si>
  <si>
    <t>услуги связи</t>
  </si>
  <si>
    <t>221</t>
  </si>
  <si>
    <t>223</t>
  </si>
  <si>
    <t>225</t>
  </si>
  <si>
    <t>226</t>
  </si>
  <si>
    <t>227</t>
  </si>
  <si>
    <t>346</t>
  </si>
  <si>
    <t>349</t>
  </si>
  <si>
    <t>заведующий отделом культуры</t>
  </si>
  <si>
    <t>администрации Егорлыкского района</t>
  </si>
  <si>
    <t>23</t>
  </si>
  <si>
    <t>отдел культуры Администрации Егорлыкского района</t>
  </si>
  <si>
    <t>906</t>
  </si>
  <si>
    <t>602Х6241</t>
  </si>
  <si>
    <t>610901001</t>
  </si>
  <si>
    <t>266</t>
  </si>
  <si>
    <t>292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</si>
  <si>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</si>
  <si>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</si>
  <si>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</si>
  <si>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</si>
  <si>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344</t>
  </si>
  <si>
    <t>увеличение стоимости строительных материалов</t>
  </si>
  <si>
    <t>Муниципальное бюджетное учреждение дополнительного образования Егорлыкская детская школа искусств</t>
  </si>
  <si>
    <t>6109010400</t>
  </si>
  <si>
    <t>155</t>
  </si>
  <si>
    <t>Головинова О.С.</t>
  </si>
  <si>
    <t>Директор</t>
  </si>
  <si>
    <t>Науменко Л.А.</t>
  </si>
  <si>
    <t>Бухгалтер</t>
  </si>
  <si>
    <t>Гулай Л.Г.</t>
  </si>
  <si>
    <t>342</t>
  </si>
  <si>
    <t>продукты питания, вода питьевая</t>
  </si>
  <si>
    <t>10</t>
  </si>
  <si>
    <t>января</t>
  </si>
  <si>
    <t>10.01.2022</t>
  </si>
  <si>
    <t>24</t>
  </si>
  <si>
    <t>План Бюджет</t>
  </si>
  <si>
    <t>План собственные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</si>
</sst>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3"/>
      <name val="Times New Roman"/>
      <family val="1"/>
    </font>
    <font>
      <b/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FF00"/>
      <name val="Times New Roman"/>
      <family val="1"/>
    </font>
    <font>
      <b/>
      <sz val="8"/>
      <color theme="3"/>
      <name val="Times New Roman"/>
      <family val="1"/>
    </font>
    <font>
      <i/>
      <sz val="8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56" fillId="33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" fontId="55" fillId="0" borderId="17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57" fillId="0" borderId="0" xfId="0" applyNumberFormat="1" applyFont="1" applyFill="1" applyBorder="1" applyAlignment="1">
      <alignment horizontal="left"/>
    </xf>
    <xf numFmtId="4" fontId="58" fillId="0" borderId="0" xfId="0" applyNumberFormat="1" applyFont="1" applyFill="1" applyBorder="1" applyAlignment="1">
      <alignment horizontal="left"/>
    </xf>
    <xf numFmtId="4" fontId="59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1" fillId="0" borderId="23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" fontId="12" fillId="0" borderId="19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/>
    </xf>
    <xf numFmtId="49" fontId="60" fillId="0" borderId="2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" fontId="12" fillId="0" borderId="35" xfId="0" applyNumberFormat="1" applyFont="1" applyBorder="1" applyAlignment="1">
      <alignment horizontal="right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49" fontId="12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left"/>
    </xf>
    <xf numFmtId="49" fontId="12" fillId="0" borderId="37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right"/>
    </xf>
    <xf numFmtId="4" fontId="12" fillId="0" borderId="43" xfId="0" applyNumberFormat="1" applyFont="1" applyBorder="1" applyAlignment="1">
      <alignment horizontal="right"/>
    </xf>
    <xf numFmtId="2" fontId="12" fillId="0" borderId="19" xfId="0" applyNumberFormat="1" applyFont="1" applyBorder="1" applyAlignment="1">
      <alignment horizontal="right"/>
    </xf>
    <xf numFmtId="0" fontId="1" fillId="0" borderId="44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indent="2"/>
    </xf>
    <xf numFmtId="0" fontId="1" fillId="0" borderId="23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vertical="center" wrapText="1" indent="3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left" wrapText="1" indent="3"/>
    </xf>
    <xf numFmtId="49" fontId="1" fillId="0" borderId="48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3"/>
    </xf>
    <xf numFmtId="0" fontId="1" fillId="0" borderId="23" xfId="0" applyNumberFormat="1" applyFont="1" applyFill="1" applyBorder="1" applyAlignment="1">
      <alignment horizontal="left" indent="3"/>
    </xf>
    <xf numFmtId="49" fontId="13" fillId="0" borderId="43" xfId="0" applyNumberFormat="1" applyFont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2" fontId="12" fillId="0" borderId="19" xfId="0" applyNumberFormat="1" applyFont="1" applyFill="1" applyBorder="1" applyAlignment="1">
      <alignment horizontal="right"/>
    </xf>
    <xf numFmtId="0" fontId="13" fillId="0" borderId="23" xfId="0" applyNumberFormat="1" applyFont="1" applyBorder="1" applyAlignment="1">
      <alignment horizontal="left" indent="4"/>
    </xf>
    <xf numFmtId="49" fontId="1" fillId="0" borderId="19" xfId="0" applyNumberFormat="1" applyFont="1" applyBorder="1" applyAlignment="1">
      <alignment horizontal="center"/>
    </xf>
    <xf numFmtId="49" fontId="60" fillId="0" borderId="19" xfId="0" applyNumberFormat="1" applyFont="1" applyBorder="1" applyAlignment="1">
      <alignment horizontal="center"/>
    </xf>
    <xf numFmtId="4" fontId="6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vertical="center" wrapText="1" indent="4"/>
    </xf>
    <xf numFmtId="0" fontId="1" fillId="0" borderId="23" xfId="0" applyNumberFormat="1" applyFont="1" applyFill="1" applyBorder="1" applyAlignment="1">
      <alignment horizontal="left" vertical="center" indent="4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10" xfId="0" applyNumberFormat="1" applyFont="1" applyFill="1" applyBorder="1" applyAlignment="1">
      <alignment horizontal="left" indent="4"/>
    </xf>
    <xf numFmtId="0" fontId="13" fillId="0" borderId="23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indent="4"/>
    </xf>
    <xf numFmtId="49" fontId="1" fillId="0" borderId="19" xfId="0" applyNumberFormat="1" applyFont="1" applyBorder="1" applyAlignment="1">
      <alignment horizontal="center" wrapText="1"/>
    </xf>
    <xf numFmtId="0" fontId="1" fillId="0" borderId="3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left"/>
    </xf>
    <xf numFmtId="0" fontId="1" fillId="0" borderId="4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2" fillId="0" borderId="27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24" xfId="0" applyNumberFormat="1" applyFont="1" applyFill="1" applyBorder="1" applyAlignment="1">
      <alignment horizontal="center"/>
    </xf>
    <xf numFmtId="4" fontId="12" fillId="0" borderId="29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26" xfId="0" applyNumberFormat="1" applyFont="1" applyFill="1" applyBorder="1" applyAlignment="1">
      <alignment horizontal="center"/>
    </xf>
    <xf numFmtId="4" fontId="60" fillId="0" borderId="30" xfId="0" applyNumberFormat="1" applyFont="1" applyFill="1" applyBorder="1" applyAlignment="1">
      <alignment horizontal="center"/>
    </xf>
    <xf numFmtId="4" fontId="60" fillId="0" borderId="21" xfId="0" applyNumberFormat="1" applyFont="1" applyFill="1" applyBorder="1" applyAlignment="1">
      <alignment horizontal="center"/>
    </xf>
    <xf numFmtId="4" fontId="60" fillId="0" borderId="4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38" xfId="0" applyNumberFormat="1" applyFont="1" applyFill="1" applyBorder="1" applyAlignment="1">
      <alignment horizontal="left" vertical="top" wrapText="1" indent="3"/>
    </xf>
    <xf numFmtId="0" fontId="1" fillId="0" borderId="27" xfId="0" applyNumberFormat="1" applyFont="1" applyFill="1" applyBorder="1" applyAlignment="1">
      <alignment horizontal="left" wrapText="1" indent="4"/>
    </xf>
    <xf numFmtId="0" fontId="1" fillId="0" borderId="49" xfId="0" applyNumberFormat="1" applyFont="1" applyFill="1" applyBorder="1" applyAlignment="1">
      <alignment horizontal="left" indent="4"/>
    </xf>
    <xf numFmtId="0" fontId="60" fillId="0" borderId="29" xfId="0" applyNumberFormat="1" applyFont="1" applyFill="1" applyBorder="1" applyAlignment="1">
      <alignment horizontal="left" wrapText="1" indent="3"/>
    </xf>
    <xf numFmtId="0" fontId="60" fillId="0" borderId="23" xfId="0" applyNumberFormat="1" applyFont="1" applyFill="1" applyBorder="1" applyAlignment="1">
      <alignment horizontal="left" indent="3"/>
    </xf>
    <xf numFmtId="0" fontId="60" fillId="0" borderId="5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2"/>
    </xf>
    <xf numFmtId="49" fontId="1" fillId="0" borderId="2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1"/>
    </xf>
    <xf numFmtId="0" fontId="1" fillId="0" borderId="5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" fontId="12" fillId="0" borderId="53" xfId="0" applyNumberFormat="1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center"/>
    </xf>
    <xf numFmtId="4" fontId="12" fillId="0" borderId="54" xfId="0" applyNumberFormat="1" applyFont="1" applyFill="1" applyBorder="1" applyAlignment="1">
      <alignment horizontal="center"/>
    </xf>
    <xf numFmtId="4" fontId="12" fillId="0" borderId="30" xfId="0" applyNumberFormat="1" applyFont="1" applyFill="1" applyBorder="1" applyAlignment="1">
      <alignment horizontal="center"/>
    </xf>
    <xf numFmtId="4" fontId="12" fillId="0" borderId="21" xfId="0" applyNumberFormat="1" applyFont="1" applyFill="1" applyBorder="1" applyAlignment="1">
      <alignment horizontal="center"/>
    </xf>
    <xf numFmtId="4" fontId="12" fillId="0" borderId="4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3"/>
    </xf>
    <xf numFmtId="49" fontId="1" fillId="0" borderId="31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/>
    </xf>
    <xf numFmtId="0" fontId="60" fillId="0" borderId="30" xfId="0" applyNumberFormat="1" applyFont="1" applyFill="1" applyBorder="1" applyAlignment="1">
      <alignment horizontal="left" wrapText="1" indent="3"/>
    </xf>
    <xf numFmtId="0" fontId="60" fillId="0" borderId="21" xfId="0" applyNumberFormat="1" applyFont="1" applyFill="1" applyBorder="1" applyAlignment="1">
      <alignment horizontal="left" indent="3"/>
    </xf>
    <xf numFmtId="0" fontId="1" fillId="0" borderId="2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/>
    </xf>
    <xf numFmtId="4" fontId="60" fillId="0" borderId="27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4" fontId="60" fillId="0" borderId="24" xfId="0" applyNumberFormat="1" applyFont="1" applyFill="1" applyBorder="1" applyAlignment="1">
      <alignment horizontal="center"/>
    </xf>
    <xf numFmtId="4" fontId="60" fillId="0" borderId="28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/>
    </xf>
    <xf numFmtId="4" fontId="60" fillId="0" borderId="25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S114"/>
  <sheetViews>
    <sheetView showGridLines="0" tabSelected="1" view="pageBreakPreview" zoomScale="136" zoomScaleSheetLayoutView="136" workbookViewId="0" topLeftCell="T36">
      <selection activeCell="FO49" sqref="FO49"/>
    </sheetView>
  </sheetViews>
  <sheetFormatPr defaultColWidth="0.875" defaultRowHeight="12.75"/>
  <cols>
    <col min="1" max="60" width="0.875" style="1" customWidth="1"/>
    <col min="61" max="61" width="1.75390625" style="1" customWidth="1"/>
    <col min="62" max="168" width="0.875" style="1" customWidth="1"/>
    <col min="169" max="169" width="3.875" style="1" customWidth="1"/>
    <col min="170" max="170" width="10.875" style="1" bestFit="1" customWidth="1"/>
    <col min="171" max="171" width="9.00390625" style="1" customWidth="1"/>
    <col min="172" max="172" width="0.875" style="1" customWidth="1"/>
    <col min="173" max="173" width="10.875" style="1" bestFit="1" customWidth="1"/>
    <col min="174" max="174" width="0.875" style="1" customWidth="1"/>
    <col min="175" max="175" width="12.125" style="1" customWidth="1"/>
    <col min="176" max="16384" width="0.875" style="1" customWidth="1"/>
  </cols>
  <sheetData>
    <row r="1" ht="8.25" customHeight="1"/>
    <row r="2" spans="127:161" s="6" customFormat="1" ht="10.5">
      <c r="DW2" s="88" t="s">
        <v>23</v>
      </c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</row>
    <row r="3" spans="127:161" s="6" customFormat="1" ht="12">
      <c r="DW3" s="87" t="s">
        <v>309</v>
      </c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</row>
    <row r="4" spans="127:161" s="7" customFormat="1" ht="10.5" customHeight="1">
      <c r="DW4" s="89" t="s">
        <v>19</v>
      </c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27:161" s="6" customFormat="1" ht="12">
      <c r="DW5" s="87" t="s">
        <v>310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</row>
    <row r="6" spans="127:161" s="7" customFormat="1" ht="10.5" customHeight="1">
      <c r="DW6" s="89" t="s">
        <v>275</v>
      </c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</row>
    <row r="7" spans="127:161" s="6" customFormat="1" ht="12"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13"/>
      <c r="EK7" s="13"/>
      <c r="EL7" s="87" t="s">
        <v>327</v>
      </c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</row>
    <row r="8" spans="127:161" s="7" customFormat="1" ht="10.5" customHeight="1">
      <c r="DW8" s="89" t="s">
        <v>20</v>
      </c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"/>
      <c r="EK8" s="8"/>
      <c r="EL8" s="89" t="s">
        <v>21</v>
      </c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</row>
    <row r="9" spans="127:158" s="6" customFormat="1" ht="12">
      <c r="DW9" s="90" t="s">
        <v>22</v>
      </c>
      <c r="DX9" s="90"/>
      <c r="DY9" s="91" t="s">
        <v>334</v>
      </c>
      <c r="DZ9" s="91"/>
      <c r="EA9" s="91"/>
      <c r="EB9" s="43" t="s">
        <v>22</v>
      </c>
      <c r="EC9" s="43"/>
      <c r="EE9" s="91" t="s">
        <v>335</v>
      </c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0">
        <v>20</v>
      </c>
      <c r="EU9" s="90"/>
      <c r="EV9" s="90"/>
      <c r="EW9" s="92" t="s">
        <v>287</v>
      </c>
      <c r="EX9" s="92"/>
      <c r="EY9" s="92"/>
      <c r="EZ9" s="43" t="s">
        <v>5</v>
      </c>
      <c r="FA9" s="43"/>
      <c r="FB9" s="43"/>
    </row>
    <row r="10" ht="8.25" customHeight="1"/>
    <row r="11" spans="49:103" s="9" customFormat="1" ht="12.75" customHeight="1">
      <c r="AW11" s="41" t="s">
        <v>25</v>
      </c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70" t="s">
        <v>287</v>
      </c>
      <c r="CT11" s="70"/>
      <c r="CU11" s="70"/>
      <c r="CV11" s="44" t="s">
        <v>5</v>
      </c>
      <c r="CW11" s="44"/>
      <c r="CX11" s="44"/>
      <c r="CY11" s="44"/>
    </row>
    <row r="12" spans="51:161" s="9" customFormat="1" ht="14.25">
      <c r="AY12" s="41" t="s">
        <v>26</v>
      </c>
      <c r="AZ12" s="41"/>
      <c r="BA12" s="41"/>
      <c r="BB12" s="41"/>
      <c r="BC12" s="41"/>
      <c r="BD12" s="41"/>
      <c r="BE12" s="41"/>
      <c r="BF12" s="70" t="s">
        <v>287</v>
      </c>
      <c r="BG12" s="70"/>
      <c r="BH12" s="70"/>
      <c r="BI12" s="41" t="s">
        <v>27</v>
      </c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70" t="s">
        <v>311</v>
      </c>
      <c r="CF12" s="70"/>
      <c r="CG12" s="70"/>
      <c r="CH12" s="41" t="s">
        <v>28</v>
      </c>
      <c r="CI12" s="41"/>
      <c r="CJ12" s="41"/>
      <c r="CK12" s="41"/>
      <c r="CL12" s="41"/>
      <c r="CM12" s="70" t="s">
        <v>337</v>
      </c>
      <c r="CN12" s="70"/>
      <c r="CO12" s="70"/>
      <c r="CP12" s="44" t="s">
        <v>29</v>
      </c>
      <c r="CQ12" s="44"/>
      <c r="CR12" s="44"/>
      <c r="CS12" s="44"/>
      <c r="CT12" s="44"/>
      <c r="CU12" s="44"/>
      <c r="CV12" s="44"/>
      <c r="CW12" s="44"/>
      <c r="CX12" s="44"/>
      <c r="ES12" s="73" t="s">
        <v>24</v>
      </c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7"/>
    </row>
    <row r="13" spans="149:161" ht="12" thickBot="1">
      <c r="ES13" s="74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9"/>
    </row>
    <row r="14" spans="59:161" ht="12.75" customHeight="1">
      <c r="BG14" s="101" t="s">
        <v>41</v>
      </c>
      <c r="BH14" s="101"/>
      <c r="BI14" s="101"/>
      <c r="BJ14" s="101"/>
      <c r="BK14" s="91" t="s">
        <v>334</v>
      </c>
      <c r="BL14" s="91"/>
      <c r="BM14" s="91"/>
      <c r="BN14" s="42" t="s">
        <v>22</v>
      </c>
      <c r="BO14" s="42"/>
      <c r="BQ14" s="91" t="s">
        <v>335</v>
      </c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101">
        <v>20</v>
      </c>
      <c r="CG14" s="101"/>
      <c r="CH14" s="101"/>
      <c r="CI14" s="92" t="s">
        <v>287</v>
      </c>
      <c r="CJ14" s="92"/>
      <c r="CK14" s="92"/>
      <c r="CL14" s="42" t="s">
        <v>42</v>
      </c>
      <c r="CM14" s="42"/>
      <c r="CN14" s="42"/>
      <c r="CO14" s="42"/>
      <c r="EQ14" s="10" t="s">
        <v>30</v>
      </c>
      <c r="ES14" s="75" t="s">
        <v>336</v>
      </c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7"/>
    </row>
    <row r="15" spans="1:161" ht="16.5" customHeight="1">
      <c r="A15" s="42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EQ15" s="10" t="s">
        <v>31</v>
      </c>
      <c r="ES15" s="93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5"/>
    </row>
    <row r="16" spans="1:161" ht="11.25" customHeight="1">
      <c r="A16" s="1" t="s">
        <v>34</v>
      </c>
      <c r="AB16" s="100" t="s">
        <v>312</v>
      </c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EQ16" s="10" t="s">
        <v>32</v>
      </c>
      <c r="ES16" s="93" t="s">
        <v>313</v>
      </c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5"/>
    </row>
    <row r="17" spans="147:161" ht="12">
      <c r="EQ17" s="10" t="s">
        <v>31</v>
      </c>
      <c r="ES17" s="93" t="s">
        <v>314</v>
      </c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5"/>
    </row>
    <row r="18" spans="147:161" ht="12">
      <c r="EQ18" s="10" t="s">
        <v>35</v>
      </c>
      <c r="ES18" s="93" t="s">
        <v>325</v>
      </c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5"/>
    </row>
    <row r="19" spans="1:161" ht="12">
      <c r="A19" s="1" t="s">
        <v>39</v>
      </c>
      <c r="K19" s="100" t="s">
        <v>324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EQ19" s="10" t="s">
        <v>36</v>
      </c>
      <c r="ES19" s="93" t="s">
        <v>315</v>
      </c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5"/>
    </row>
    <row r="20" spans="1:161" ht="15" customHeight="1" thickBot="1">
      <c r="A20" s="1" t="s">
        <v>40</v>
      </c>
      <c r="EQ20" s="10" t="s">
        <v>37</v>
      </c>
      <c r="ES20" s="96" t="s">
        <v>38</v>
      </c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ht="8.25" customHeight="1"/>
    <row r="22" spans="1:161" s="11" customFormat="1" ht="12" customHeight="1">
      <c r="A22" s="99" t="s">
        <v>43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</row>
    <row r="23" spans="1:161" s="11" customFormat="1" ht="12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</row>
    <row r="24" ht="6.75" customHeight="1"/>
    <row r="25" spans="1:161" ht="12" customHeight="1">
      <c r="A25" s="46" t="s">
        <v>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7"/>
      <c r="BX25" s="52" t="s">
        <v>1</v>
      </c>
      <c r="BY25" s="53"/>
      <c r="BZ25" s="53"/>
      <c r="CA25" s="53"/>
      <c r="CB25" s="53"/>
      <c r="CC25" s="53"/>
      <c r="CD25" s="53"/>
      <c r="CE25" s="54"/>
      <c r="CF25" s="52" t="s">
        <v>2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4"/>
      <c r="CS25" s="52" t="s">
        <v>3</v>
      </c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4"/>
      <c r="DF25" s="68" t="s">
        <v>10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</row>
    <row r="26" spans="1:161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9"/>
      <c r="BX26" s="55"/>
      <c r="BY26" s="56"/>
      <c r="BZ26" s="56"/>
      <c r="CA26" s="56"/>
      <c r="CB26" s="56"/>
      <c r="CC26" s="56"/>
      <c r="CD26" s="56"/>
      <c r="CE26" s="57"/>
      <c r="CF26" s="55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7"/>
      <c r="CS26" s="55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7"/>
      <c r="DF26" s="64" t="s">
        <v>4</v>
      </c>
      <c r="DG26" s="65"/>
      <c r="DH26" s="65"/>
      <c r="DI26" s="65"/>
      <c r="DJ26" s="65"/>
      <c r="DK26" s="65"/>
      <c r="DL26" s="71" t="s">
        <v>287</v>
      </c>
      <c r="DM26" s="72"/>
      <c r="DN26" s="72"/>
      <c r="DO26" s="66" t="s">
        <v>5</v>
      </c>
      <c r="DP26" s="66"/>
      <c r="DQ26" s="66"/>
      <c r="DR26" s="67"/>
      <c r="DS26" s="64" t="s">
        <v>4</v>
      </c>
      <c r="DT26" s="65"/>
      <c r="DU26" s="65"/>
      <c r="DV26" s="65"/>
      <c r="DW26" s="65"/>
      <c r="DX26" s="65"/>
      <c r="DY26" s="71" t="s">
        <v>311</v>
      </c>
      <c r="DZ26" s="72"/>
      <c r="EA26" s="72"/>
      <c r="EB26" s="66" t="s">
        <v>5</v>
      </c>
      <c r="EC26" s="66"/>
      <c r="ED26" s="66"/>
      <c r="EE26" s="67"/>
      <c r="EF26" s="64" t="s">
        <v>4</v>
      </c>
      <c r="EG26" s="65"/>
      <c r="EH26" s="65"/>
      <c r="EI26" s="65"/>
      <c r="EJ26" s="65"/>
      <c r="EK26" s="65"/>
      <c r="EL26" s="71" t="s">
        <v>337</v>
      </c>
      <c r="EM26" s="72"/>
      <c r="EN26" s="72"/>
      <c r="EO26" s="66" t="s">
        <v>5</v>
      </c>
      <c r="EP26" s="66"/>
      <c r="EQ26" s="66"/>
      <c r="ER26" s="67"/>
      <c r="ES26" s="52" t="s">
        <v>9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</row>
    <row r="27" spans="1:161" ht="36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1"/>
      <c r="BX27" s="58"/>
      <c r="BY27" s="59"/>
      <c r="BZ27" s="59"/>
      <c r="CA27" s="59"/>
      <c r="CB27" s="59"/>
      <c r="CC27" s="59"/>
      <c r="CD27" s="59"/>
      <c r="CE27" s="60"/>
      <c r="CF27" s="58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60"/>
      <c r="CS27" s="58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60"/>
      <c r="DF27" s="61" t="s">
        <v>6</v>
      </c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3"/>
      <c r="DS27" s="61" t="s">
        <v>7</v>
      </c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/>
      <c r="EF27" s="61" t="s">
        <v>8</v>
      </c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3"/>
      <c r="ES27" s="58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</row>
    <row r="28" spans="1:161" ht="11.25" customHeight="1" thickBot="1">
      <c r="A28" s="103" t="s">
        <v>11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4"/>
      <c r="BX28" s="78" t="s">
        <v>12</v>
      </c>
      <c r="BY28" s="79"/>
      <c r="BZ28" s="79"/>
      <c r="CA28" s="79"/>
      <c r="CB28" s="79"/>
      <c r="CC28" s="79"/>
      <c r="CD28" s="79"/>
      <c r="CE28" s="80"/>
      <c r="CF28" s="78" t="s">
        <v>13</v>
      </c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80"/>
      <c r="CS28" s="78" t="s">
        <v>14</v>
      </c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80"/>
      <c r="DF28" s="78" t="s">
        <v>15</v>
      </c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80"/>
      <c r="DS28" s="78" t="s">
        <v>16</v>
      </c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80"/>
      <c r="EF28" s="78" t="s">
        <v>17</v>
      </c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80"/>
      <c r="ES28" s="78" t="s">
        <v>18</v>
      </c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</row>
    <row r="29" spans="1:161" ht="13.5" customHeight="1">
      <c r="A29" s="81" t="s">
        <v>44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2" t="s">
        <v>45</v>
      </c>
      <c r="BY29" s="83"/>
      <c r="BZ29" s="83"/>
      <c r="CA29" s="83"/>
      <c r="CB29" s="83"/>
      <c r="CC29" s="83"/>
      <c r="CD29" s="83"/>
      <c r="CE29" s="83"/>
      <c r="CF29" s="83" t="s">
        <v>46</v>
      </c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 t="s">
        <v>46</v>
      </c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4">
        <v>76807.12</v>
      </c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6"/>
    </row>
    <row r="30" spans="1:161" ht="15.75" customHeight="1">
      <c r="A30" s="81" t="s">
        <v>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38" t="s">
        <v>48</v>
      </c>
      <c r="BY30" s="35"/>
      <c r="BZ30" s="35"/>
      <c r="CA30" s="35"/>
      <c r="CB30" s="35"/>
      <c r="CC30" s="35"/>
      <c r="CD30" s="35"/>
      <c r="CE30" s="35"/>
      <c r="CF30" s="35" t="s">
        <v>46</v>
      </c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 t="s">
        <v>46</v>
      </c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4"/>
    </row>
    <row r="31" spans="1:175" ht="15.75" customHeight="1">
      <c r="A31" s="105" t="s">
        <v>49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6" t="s">
        <v>50</v>
      </c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8" t="s">
        <v>178</v>
      </c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9">
        <f>DF42+DF35+DF39+DF46+DF43</f>
        <v>24129100</v>
      </c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>
        <f>DS42+DS35+DS39+DS46+DS43</f>
        <v>21666200</v>
      </c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>
        <f>EF42+EF35+EF39+EF46+EF43</f>
        <v>21128700</v>
      </c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4"/>
      <c r="FS31" s="15"/>
    </row>
    <row r="32" spans="1:173" ht="22.5" customHeight="1">
      <c r="A32" s="110" t="s">
        <v>51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38" t="s">
        <v>52</v>
      </c>
      <c r="BY32" s="35"/>
      <c r="BZ32" s="35"/>
      <c r="CA32" s="35"/>
      <c r="CB32" s="35"/>
      <c r="CC32" s="35"/>
      <c r="CD32" s="35"/>
      <c r="CE32" s="35"/>
      <c r="CF32" s="35" t="s">
        <v>53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4"/>
      <c r="FQ32" s="17"/>
    </row>
    <row r="33" spans="1:161" ht="17.25" customHeight="1">
      <c r="A33" s="116" t="s">
        <v>54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38" t="s">
        <v>55</v>
      </c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4"/>
    </row>
    <row r="34" spans="1:161" ht="4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38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4"/>
    </row>
    <row r="35" spans="1:161" ht="27" customHeight="1">
      <c r="A35" s="39" t="s">
        <v>56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38" t="s">
        <v>57</v>
      </c>
      <c r="BY35" s="35"/>
      <c r="BZ35" s="35"/>
      <c r="CA35" s="35"/>
      <c r="CB35" s="35"/>
      <c r="CC35" s="35"/>
      <c r="CD35" s="35"/>
      <c r="CE35" s="35"/>
      <c r="CF35" s="35" t="s">
        <v>58</v>
      </c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123" t="s">
        <v>58</v>
      </c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45">
        <f>DF36+DF38</f>
        <v>22829100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>
        <f>DS36+DS38</f>
        <v>19666200</v>
      </c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>
        <f>EF36+EF38</f>
        <v>19128700</v>
      </c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4"/>
    </row>
    <row r="36" spans="1:161" ht="44.25" customHeight="1" thickBot="1">
      <c r="A36" s="118" t="s">
        <v>59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9" t="s">
        <v>60</v>
      </c>
      <c r="BY36" s="120"/>
      <c r="BZ36" s="120"/>
      <c r="CA36" s="120"/>
      <c r="CB36" s="120"/>
      <c r="CC36" s="120"/>
      <c r="CD36" s="120"/>
      <c r="CE36" s="120"/>
      <c r="CF36" s="120" t="s">
        <v>58</v>
      </c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31" t="s">
        <v>103</v>
      </c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13">
        <v>22829100</v>
      </c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>
        <v>19666200</v>
      </c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>
        <v>19128700</v>
      </c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</row>
    <row r="37" spans="1:161" ht="26.25" customHeight="1">
      <c r="A37" s="36" t="s">
        <v>62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126"/>
      <c r="BX37" s="127" t="s">
        <v>61</v>
      </c>
      <c r="BY37" s="128"/>
      <c r="BZ37" s="128"/>
      <c r="CA37" s="128"/>
      <c r="CB37" s="128"/>
      <c r="CC37" s="128"/>
      <c r="CD37" s="128"/>
      <c r="CE37" s="128"/>
      <c r="CF37" s="128" t="s">
        <v>58</v>
      </c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5"/>
    </row>
    <row r="38" spans="1:161" ht="10.5" customHeight="1">
      <c r="A38" s="129" t="s">
        <v>288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38" t="s">
        <v>61</v>
      </c>
      <c r="BY38" s="35"/>
      <c r="BZ38" s="35"/>
      <c r="CA38" s="35"/>
      <c r="CB38" s="35"/>
      <c r="CC38" s="35"/>
      <c r="CD38" s="35"/>
      <c r="CE38" s="35"/>
      <c r="CF38" s="35" t="s">
        <v>58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4"/>
    </row>
    <row r="39" spans="1:161" ht="10.5" customHeight="1">
      <c r="A39" s="39" t="s">
        <v>63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8" t="s">
        <v>64</v>
      </c>
      <c r="BY39" s="35"/>
      <c r="BZ39" s="35"/>
      <c r="CA39" s="35"/>
      <c r="CB39" s="35"/>
      <c r="CC39" s="35"/>
      <c r="CD39" s="35"/>
      <c r="CE39" s="35"/>
      <c r="CF39" s="35" t="s">
        <v>65</v>
      </c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4"/>
    </row>
    <row r="40" spans="1:173" ht="10.5" customHeight="1">
      <c r="A40" s="116" t="s">
        <v>54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38" t="s">
        <v>66</v>
      </c>
      <c r="BY40" s="35"/>
      <c r="BZ40" s="35"/>
      <c r="CA40" s="35"/>
      <c r="CB40" s="35"/>
      <c r="CC40" s="35"/>
      <c r="CD40" s="35"/>
      <c r="CE40" s="35"/>
      <c r="CF40" s="35" t="s">
        <v>65</v>
      </c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4"/>
      <c r="FN40" s="19" t="str">
        <f>DL26</f>
        <v>22</v>
      </c>
      <c r="FQ40" s="16"/>
    </row>
    <row r="41" spans="1:161" ht="2.2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38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4"/>
    </row>
    <row r="42" spans="1:173" ht="11.25" customHeight="1">
      <c r="A42" s="39" t="s">
        <v>67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38" t="s">
        <v>68</v>
      </c>
      <c r="BY42" s="35"/>
      <c r="BZ42" s="35"/>
      <c r="CA42" s="35"/>
      <c r="CB42" s="35"/>
      <c r="CC42" s="35"/>
      <c r="CD42" s="35"/>
      <c r="CE42" s="35"/>
      <c r="CF42" s="35" t="s">
        <v>69</v>
      </c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 t="s">
        <v>326</v>
      </c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45">
        <v>1300000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>
        <v>2000000</v>
      </c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>
        <v>2000000</v>
      </c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4"/>
      <c r="FN42" s="17">
        <f>DF55-DF31</f>
        <v>76807.12000000104</v>
      </c>
      <c r="FO42" s="30">
        <v>314000</v>
      </c>
      <c r="FQ42" s="17">
        <f>FO42+FN42</f>
        <v>390807.12000000104</v>
      </c>
    </row>
    <row r="43" spans="1:170" ht="10.5" customHeight="1">
      <c r="A43" s="133" t="s">
        <v>54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38" t="s">
        <v>258</v>
      </c>
      <c r="BY43" s="35"/>
      <c r="BZ43" s="35"/>
      <c r="CA43" s="35"/>
      <c r="CB43" s="35"/>
      <c r="CC43" s="35"/>
      <c r="CD43" s="35"/>
      <c r="CE43" s="35"/>
      <c r="CF43" s="35" t="s">
        <v>69</v>
      </c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4"/>
      <c r="FN43" s="19" t="str">
        <f>DY26</f>
        <v>23</v>
      </c>
    </row>
    <row r="44" spans="1:171" ht="10.5" customHeight="1">
      <c r="A44" s="130" t="s">
        <v>73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38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4"/>
      <c r="FN44" s="17">
        <f>DS31-DS55</f>
        <v>0</v>
      </c>
      <c r="FO44" s="30">
        <v>1014000</v>
      </c>
    </row>
    <row r="45" spans="1:170" ht="10.5" customHeight="1">
      <c r="A45" s="129" t="s">
        <v>74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38" t="s">
        <v>259</v>
      </c>
      <c r="BY45" s="35"/>
      <c r="BZ45" s="35"/>
      <c r="CA45" s="35"/>
      <c r="CB45" s="35"/>
      <c r="CC45" s="35"/>
      <c r="CD45" s="35"/>
      <c r="CE45" s="35"/>
      <c r="CF45" s="35" t="s">
        <v>69</v>
      </c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4"/>
      <c r="FN45" s="17" t="str">
        <f>EL26</f>
        <v>24</v>
      </c>
    </row>
    <row r="46" spans="1:171" ht="10.5" customHeight="1">
      <c r="A46" s="39" t="s">
        <v>70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8" t="s">
        <v>71</v>
      </c>
      <c r="BY46" s="35"/>
      <c r="BZ46" s="35"/>
      <c r="CA46" s="35"/>
      <c r="CB46" s="35"/>
      <c r="CC46" s="35"/>
      <c r="CD46" s="35"/>
      <c r="CE46" s="35"/>
      <c r="CF46" s="35" t="s">
        <v>72</v>
      </c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4"/>
      <c r="FN46" s="17">
        <f>EF55-EF31</f>
        <v>0</v>
      </c>
      <c r="FO46" s="30">
        <v>1014000</v>
      </c>
    </row>
    <row r="47" spans="1:161" ht="10.5" customHeight="1">
      <c r="A47" s="133" t="s">
        <v>54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38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4"/>
    </row>
    <row r="48" spans="1:161" ht="10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38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4"/>
    </row>
    <row r="49" spans="1:161" ht="10.5" customHeight="1">
      <c r="A49" s="39" t="s">
        <v>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38" t="s">
        <v>76</v>
      </c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4"/>
    </row>
    <row r="50" spans="1:161" ht="10.5" customHeight="1">
      <c r="A50" s="133" t="s">
        <v>54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38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4"/>
    </row>
    <row r="51" spans="1:161" ht="10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38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4"/>
    </row>
    <row r="52" spans="1:170" ht="12.75" customHeight="1">
      <c r="A52" s="39" t="s">
        <v>77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38" t="s">
        <v>78</v>
      </c>
      <c r="BY52" s="35"/>
      <c r="BZ52" s="35"/>
      <c r="CA52" s="35"/>
      <c r="CB52" s="35"/>
      <c r="CC52" s="35"/>
      <c r="CD52" s="35"/>
      <c r="CE52" s="35"/>
      <c r="CF52" s="35" t="s">
        <v>46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4"/>
      <c r="FN52" s="31">
        <f>DF55-DF31</f>
        <v>76807.12000000104</v>
      </c>
    </row>
    <row r="53" spans="1:161" ht="33.75" customHeight="1">
      <c r="A53" s="36" t="s">
        <v>79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8" t="s">
        <v>80</v>
      </c>
      <c r="BY53" s="35"/>
      <c r="BZ53" s="35"/>
      <c r="CA53" s="35"/>
      <c r="CB53" s="35"/>
      <c r="CC53" s="35"/>
      <c r="CD53" s="35"/>
      <c r="CE53" s="35"/>
      <c r="CF53" s="35" t="s">
        <v>81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 t="s">
        <v>46</v>
      </c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4"/>
    </row>
    <row r="54" spans="1:161" ht="10.5" customHeight="1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38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4"/>
    </row>
    <row r="55" spans="1:170" ht="11.25" customHeight="1">
      <c r="A55" s="105" t="s">
        <v>82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6" t="s">
        <v>83</v>
      </c>
      <c r="BY55" s="107"/>
      <c r="BZ55" s="107"/>
      <c r="CA55" s="107"/>
      <c r="CB55" s="107"/>
      <c r="CC55" s="107"/>
      <c r="CD55" s="107"/>
      <c r="CE55" s="107"/>
      <c r="CF55" s="107" t="s">
        <v>46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39" t="s">
        <v>289</v>
      </c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09">
        <f>DF56+DF75+DF89+DF68+DF79+DF87</f>
        <v>24205907.12</v>
      </c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>
        <f>DS56+DS75+DS89+DS68+DS79+DS87</f>
        <v>21666200</v>
      </c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>
        <f>EF56+EF75+EF89+EF68+EF79+EF87</f>
        <v>21128700</v>
      </c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4"/>
      <c r="FN55" s="15"/>
    </row>
    <row r="56" spans="1:170" ht="22.5" customHeight="1" thickBot="1">
      <c r="A56" s="140" t="s">
        <v>84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38" t="s">
        <v>85</v>
      </c>
      <c r="BY56" s="35"/>
      <c r="BZ56" s="35"/>
      <c r="CA56" s="35"/>
      <c r="CB56" s="35"/>
      <c r="CC56" s="35"/>
      <c r="CD56" s="35"/>
      <c r="CE56" s="35"/>
      <c r="CF56" s="35" t="s">
        <v>46</v>
      </c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139" t="s">
        <v>290</v>
      </c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45">
        <f>DF57+DF58+DF60</f>
        <v>23080907.12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>
        <f>DS57+DS58+DS60</f>
        <v>20541200</v>
      </c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>
        <f>EF57+EF58+EF60</f>
        <v>20003700</v>
      </c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33" t="s">
        <v>46</v>
      </c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4"/>
      <c r="FN56" s="17" t="s">
        <v>338</v>
      </c>
    </row>
    <row r="57" spans="1:173" ht="22.5" customHeight="1">
      <c r="A57" s="36" t="s">
        <v>86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8" t="s">
        <v>87</v>
      </c>
      <c r="BY57" s="35"/>
      <c r="BZ57" s="35"/>
      <c r="CA57" s="35"/>
      <c r="CB57" s="35"/>
      <c r="CC57" s="35"/>
      <c r="CD57" s="35"/>
      <c r="CE57" s="35"/>
      <c r="CF57" s="35" t="s">
        <v>88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139" t="s">
        <v>291</v>
      </c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45">
        <f>(DF35-139000-70000)/1.302+FO42/1.302+DF29/1.302</f>
        <v>17673507.77265745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>
        <f>(DS35-139000-70000)/1.302+FO44/1.302</f>
        <v>15722887.864823349</v>
      </c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>
        <f>(EF35-139000-70000)/1.302+FO46/1.302</f>
        <v>15310061.443932412</v>
      </c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33" t="s">
        <v>46</v>
      </c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4"/>
      <c r="FK57" s="20"/>
      <c r="FL57" s="21"/>
      <c r="FM57" s="21">
        <v>211</v>
      </c>
      <c r="FN57" s="22">
        <f>(DF35-139000-70000)/1.302</f>
        <v>17373348.694316436</v>
      </c>
      <c r="FO57" s="23">
        <f>FN57+FN58+FN59+FN60</f>
        <v>22829100</v>
      </c>
      <c r="FQ57" s="32">
        <f>FN57+FN63</f>
        <v>17673507.77265745</v>
      </c>
    </row>
    <row r="58" spans="1:175" ht="10.5" customHeight="1">
      <c r="A58" s="129" t="s">
        <v>89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38" t="s">
        <v>90</v>
      </c>
      <c r="BY58" s="35"/>
      <c r="BZ58" s="35"/>
      <c r="CA58" s="35"/>
      <c r="CB58" s="35"/>
      <c r="CC58" s="35"/>
      <c r="CD58" s="35"/>
      <c r="CE58" s="35"/>
      <c r="CF58" s="35" t="s">
        <v>88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139" t="s">
        <v>316</v>
      </c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45">
        <v>70000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>
        <v>70000</v>
      </c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>
        <v>70000</v>
      </c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33" t="s">
        <v>46</v>
      </c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4"/>
      <c r="FK58" s="24"/>
      <c r="FM58" s="1">
        <v>213</v>
      </c>
      <c r="FN58" s="15">
        <f>(DF35-139000-70000)-FN57</f>
        <v>5246751.305683564</v>
      </c>
      <c r="FO58" s="25"/>
      <c r="FQ58" s="32">
        <f>FN58+FN64</f>
        <v>5337399.347342551</v>
      </c>
      <c r="FS58" s="17"/>
    </row>
    <row r="59" spans="1:175" ht="22.5" customHeight="1">
      <c r="A59" s="36" t="s">
        <v>91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8" t="s">
        <v>92</v>
      </c>
      <c r="BY59" s="35"/>
      <c r="BZ59" s="35"/>
      <c r="CA59" s="35"/>
      <c r="CB59" s="35"/>
      <c r="CC59" s="35"/>
      <c r="CD59" s="35"/>
      <c r="CE59" s="35"/>
      <c r="CF59" s="35" t="s">
        <v>93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33" t="s">
        <v>46</v>
      </c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4"/>
      <c r="FK59" s="24"/>
      <c r="FM59" s="1">
        <v>266</v>
      </c>
      <c r="FN59" s="17">
        <f>DF58</f>
        <v>70000</v>
      </c>
      <c r="FO59" s="25"/>
      <c r="FQ59" s="17"/>
      <c r="FS59" s="17"/>
    </row>
    <row r="60" spans="1:171" ht="22.5" customHeight="1" thickBot="1">
      <c r="A60" s="36" t="s">
        <v>94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8" t="s">
        <v>95</v>
      </c>
      <c r="BY60" s="35"/>
      <c r="BZ60" s="35"/>
      <c r="CA60" s="35"/>
      <c r="CB60" s="35"/>
      <c r="CC60" s="35"/>
      <c r="CD60" s="35"/>
      <c r="CE60" s="35"/>
      <c r="CF60" s="35" t="s">
        <v>96</v>
      </c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139" t="s">
        <v>292</v>
      </c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45">
        <f>DF61+DF62</f>
        <v>5337399.347342551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>
        <f>DS61+DS62</f>
        <v>4748312.135176651</v>
      </c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>
        <f>EF61+EF62</f>
        <v>4623638.556067588</v>
      </c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33" t="s">
        <v>46</v>
      </c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4"/>
      <c r="FK60" s="26"/>
      <c r="FL60" s="27"/>
      <c r="FM60" s="27">
        <v>223</v>
      </c>
      <c r="FN60" s="28">
        <v>139000</v>
      </c>
      <c r="FO60" s="29"/>
    </row>
    <row r="61" spans="1:175" ht="22.5" customHeight="1">
      <c r="A61" s="142" t="s">
        <v>97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38" t="s">
        <v>98</v>
      </c>
      <c r="BY61" s="35"/>
      <c r="BZ61" s="35"/>
      <c r="CA61" s="35"/>
      <c r="CB61" s="35"/>
      <c r="CC61" s="35"/>
      <c r="CD61" s="35"/>
      <c r="CE61" s="35"/>
      <c r="CF61" s="35" t="s">
        <v>96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139" t="s">
        <v>292</v>
      </c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45">
        <f>((DF35-139000-70000)-(DF35-139000-70000)/1.302)+(FO42-FO42/1.302)+(DF29-DF29/1.302)</f>
        <v>5337399.347342551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>
        <f>((DS35-139000-70000)-(DS35-139000-70000)/1.302)+(FO44-FO44/1.302)</f>
        <v>4748312.135176651</v>
      </c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>
        <f>((EF35-139000-70000)-(EF35-139000-70000)/1.302)+(FO46-FO46/1.302)</f>
        <v>4623638.556067588</v>
      </c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33" t="s">
        <v>46</v>
      </c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4"/>
      <c r="FN61" s="17"/>
      <c r="FQ61" s="17"/>
      <c r="FS61" s="17"/>
    </row>
    <row r="62" spans="1:172" s="12" customFormat="1" ht="11.25" customHeight="1" thickBot="1">
      <c r="A62" s="144" t="s">
        <v>99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6" t="s">
        <v>100</v>
      </c>
      <c r="BY62" s="139"/>
      <c r="BZ62" s="139"/>
      <c r="CA62" s="139"/>
      <c r="CB62" s="139"/>
      <c r="CC62" s="139"/>
      <c r="CD62" s="139"/>
      <c r="CE62" s="139"/>
      <c r="CF62" s="139" t="s">
        <v>96</v>
      </c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 t="s">
        <v>46</v>
      </c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8"/>
      <c r="FK62" s="1"/>
      <c r="FL62" s="1"/>
      <c r="FM62" s="1"/>
      <c r="FN62" s="17" t="s">
        <v>339</v>
      </c>
      <c r="FO62" s="1"/>
      <c r="FP62" s="18"/>
    </row>
    <row r="63" spans="1:175" ht="11.25" customHeight="1">
      <c r="A63" s="129" t="s">
        <v>101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38" t="s">
        <v>102</v>
      </c>
      <c r="BY63" s="35"/>
      <c r="BZ63" s="35"/>
      <c r="CA63" s="35"/>
      <c r="CB63" s="35"/>
      <c r="CC63" s="35"/>
      <c r="CD63" s="35"/>
      <c r="CE63" s="35"/>
      <c r="CF63" s="35" t="s">
        <v>103</v>
      </c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 t="s">
        <v>46</v>
      </c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4"/>
      <c r="FK63" s="20"/>
      <c r="FL63" s="21"/>
      <c r="FM63" s="21">
        <v>211</v>
      </c>
      <c r="FN63" s="22">
        <f>FO42/1.302+DF29/1.302</f>
        <v>300159.0783410138</v>
      </c>
      <c r="FO63" s="23">
        <f>FN63+FN64</f>
        <v>390807.12</v>
      </c>
      <c r="FQ63" s="18"/>
      <c r="FS63" s="17"/>
    </row>
    <row r="64" spans="1:173" ht="21.75" customHeight="1">
      <c r="A64" s="129" t="s">
        <v>260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38" t="s">
        <v>105</v>
      </c>
      <c r="BY64" s="35"/>
      <c r="BZ64" s="35"/>
      <c r="CA64" s="35"/>
      <c r="CB64" s="35"/>
      <c r="CC64" s="35"/>
      <c r="CD64" s="35"/>
      <c r="CE64" s="35"/>
      <c r="CF64" s="35" t="s">
        <v>261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 t="s">
        <v>46</v>
      </c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4"/>
      <c r="FK64" s="24"/>
      <c r="FM64" s="1">
        <v>213</v>
      </c>
      <c r="FN64" s="15">
        <f>(FO42-FO42/1.302)+(DF29-DF29/1.302)</f>
        <v>90648.04165898617</v>
      </c>
      <c r="FO64" s="25"/>
      <c r="FQ64" s="16"/>
    </row>
    <row r="65" spans="1:171" s="12" customFormat="1" ht="12" customHeight="1">
      <c r="A65" s="118" t="s">
        <v>104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6" t="s">
        <v>108</v>
      </c>
      <c r="BY65" s="139"/>
      <c r="BZ65" s="139"/>
      <c r="CA65" s="139"/>
      <c r="CB65" s="139"/>
      <c r="CC65" s="139"/>
      <c r="CD65" s="139"/>
      <c r="CE65" s="139"/>
      <c r="CF65" s="139" t="s">
        <v>106</v>
      </c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 t="s">
        <v>46</v>
      </c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8"/>
      <c r="FK65" s="24"/>
      <c r="FL65" s="1"/>
      <c r="FM65" s="1">
        <v>310</v>
      </c>
      <c r="FN65" s="17">
        <f>DF99</f>
        <v>120000</v>
      </c>
      <c r="FO65" s="25"/>
    </row>
    <row r="66" spans="1:171" ht="21" customHeight="1" thickBot="1">
      <c r="A66" s="129" t="s">
        <v>107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38" t="s">
        <v>262</v>
      </c>
      <c r="BY66" s="35"/>
      <c r="BZ66" s="35"/>
      <c r="CA66" s="35"/>
      <c r="CB66" s="35"/>
      <c r="CC66" s="35"/>
      <c r="CD66" s="35"/>
      <c r="CE66" s="35"/>
      <c r="CF66" s="35" t="s">
        <v>109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 t="s">
        <v>46</v>
      </c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4"/>
      <c r="FK66" s="26"/>
      <c r="FL66" s="27"/>
      <c r="FM66" s="27"/>
      <c r="FN66" s="28"/>
      <c r="FO66" s="29"/>
    </row>
    <row r="67" spans="1:161" ht="21.75" customHeight="1">
      <c r="A67" s="142" t="s">
        <v>110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38" t="s">
        <v>263</v>
      </c>
      <c r="BY67" s="35"/>
      <c r="BZ67" s="35"/>
      <c r="CA67" s="35"/>
      <c r="CB67" s="35"/>
      <c r="CC67" s="35"/>
      <c r="CD67" s="35"/>
      <c r="CE67" s="35"/>
      <c r="CF67" s="35" t="s">
        <v>109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 t="s">
        <v>46</v>
      </c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4"/>
    </row>
    <row r="68" spans="1:161" ht="10.5" customHeight="1">
      <c r="A68" s="110" t="s">
        <v>111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38" t="s">
        <v>112</v>
      </c>
      <c r="BY68" s="35"/>
      <c r="BZ68" s="35"/>
      <c r="CA68" s="35"/>
      <c r="CB68" s="35"/>
      <c r="CC68" s="35"/>
      <c r="CD68" s="35"/>
      <c r="CE68" s="35"/>
      <c r="CF68" s="35" t="s">
        <v>113</v>
      </c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 t="s">
        <v>46</v>
      </c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4"/>
    </row>
    <row r="69" spans="1:161" ht="21.75" customHeight="1">
      <c r="A69" s="36" t="s">
        <v>114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8" t="s">
        <v>115</v>
      </c>
      <c r="BY69" s="35"/>
      <c r="BZ69" s="35"/>
      <c r="CA69" s="35"/>
      <c r="CB69" s="35"/>
      <c r="CC69" s="35"/>
      <c r="CD69" s="35"/>
      <c r="CE69" s="35"/>
      <c r="CF69" s="35" t="s">
        <v>116</v>
      </c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 t="s">
        <v>46</v>
      </c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4"/>
    </row>
    <row r="70" spans="1:161" ht="33.75" customHeight="1">
      <c r="A70" s="142" t="s">
        <v>117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38" t="s">
        <v>118</v>
      </c>
      <c r="BY70" s="35"/>
      <c r="BZ70" s="35"/>
      <c r="CA70" s="35"/>
      <c r="CB70" s="35"/>
      <c r="CC70" s="35"/>
      <c r="CD70" s="35"/>
      <c r="CE70" s="35"/>
      <c r="CF70" s="35" t="s">
        <v>119</v>
      </c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 t="s">
        <v>46</v>
      </c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4"/>
    </row>
    <row r="71" spans="1:170" ht="10.5" customHeight="1">
      <c r="A71" s="142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38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4"/>
      <c r="FN71" s="17"/>
    </row>
    <row r="72" spans="1:161" ht="21.75" customHeight="1">
      <c r="A72" s="36" t="s">
        <v>120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8" t="s">
        <v>121</v>
      </c>
      <c r="BY72" s="35"/>
      <c r="BZ72" s="35"/>
      <c r="CA72" s="35"/>
      <c r="CB72" s="35"/>
      <c r="CC72" s="35"/>
      <c r="CD72" s="35"/>
      <c r="CE72" s="35"/>
      <c r="CF72" s="35" t="s">
        <v>122</v>
      </c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 t="s">
        <v>46</v>
      </c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4"/>
    </row>
    <row r="73" spans="1:161" ht="33.75" customHeight="1">
      <c r="A73" s="36" t="s">
        <v>123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8" t="s">
        <v>124</v>
      </c>
      <c r="BY73" s="35"/>
      <c r="BZ73" s="35"/>
      <c r="CA73" s="35"/>
      <c r="CB73" s="35"/>
      <c r="CC73" s="35"/>
      <c r="CD73" s="35"/>
      <c r="CE73" s="35"/>
      <c r="CF73" s="35" t="s">
        <v>125</v>
      </c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 t="s">
        <v>46</v>
      </c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4"/>
    </row>
    <row r="74" spans="1:161" ht="10.5" customHeight="1">
      <c r="A74" s="36" t="s">
        <v>264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8" t="s">
        <v>126</v>
      </c>
      <c r="BY74" s="35"/>
      <c r="BZ74" s="35"/>
      <c r="CA74" s="35"/>
      <c r="CB74" s="35"/>
      <c r="CC74" s="35"/>
      <c r="CD74" s="35"/>
      <c r="CE74" s="35"/>
      <c r="CF74" s="35" t="s">
        <v>127</v>
      </c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 t="s">
        <v>46</v>
      </c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4"/>
    </row>
    <row r="75" spans="1:161" ht="10.5" customHeight="1">
      <c r="A75" s="110" t="s">
        <v>128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38" t="s">
        <v>129</v>
      </c>
      <c r="BY75" s="35"/>
      <c r="BZ75" s="35"/>
      <c r="CA75" s="35"/>
      <c r="CB75" s="35"/>
      <c r="CC75" s="35"/>
      <c r="CD75" s="35"/>
      <c r="CE75" s="35"/>
      <c r="CF75" s="35" t="s">
        <v>130</v>
      </c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 t="s">
        <v>293</v>
      </c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45">
        <f>DF76+DF77+DF78</f>
        <v>45000</v>
      </c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>
        <f>DS76+DS77+DS78</f>
        <v>45000</v>
      </c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>
        <f>EF76+EF77+EF78</f>
        <v>45000</v>
      </c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33" t="s">
        <v>46</v>
      </c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4"/>
    </row>
    <row r="76" spans="1:161" ht="21.75" customHeight="1">
      <c r="A76" s="36" t="s">
        <v>131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8" t="s">
        <v>132</v>
      </c>
      <c r="BY76" s="35"/>
      <c r="BZ76" s="35"/>
      <c r="CA76" s="35"/>
      <c r="CB76" s="35"/>
      <c r="CC76" s="35"/>
      <c r="CD76" s="35"/>
      <c r="CE76" s="35"/>
      <c r="CF76" s="35" t="s">
        <v>133</v>
      </c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 t="s">
        <v>293</v>
      </c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45">
        <v>15000</v>
      </c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>
        <v>15000</v>
      </c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>
        <v>15000</v>
      </c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33" t="s">
        <v>46</v>
      </c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4"/>
    </row>
    <row r="77" spans="1:161" ht="21.75" customHeight="1">
      <c r="A77" s="36" t="s">
        <v>134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8" t="s">
        <v>135</v>
      </c>
      <c r="BY77" s="35"/>
      <c r="BZ77" s="35"/>
      <c r="CA77" s="35"/>
      <c r="CB77" s="35"/>
      <c r="CC77" s="35"/>
      <c r="CD77" s="35"/>
      <c r="CE77" s="35"/>
      <c r="CF77" s="35" t="s">
        <v>136</v>
      </c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 t="s">
        <v>293</v>
      </c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45">
        <v>15000</v>
      </c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>
        <v>15000</v>
      </c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>
        <v>15000</v>
      </c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33" t="s">
        <v>46</v>
      </c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4"/>
    </row>
    <row r="78" spans="1:161" ht="10.5" customHeight="1">
      <c r="A78" s="36" t="s">
        <v>137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8" t="s">
        <v>138</v>
      </c>
      <c r="BY78" s="35"/>
      <c r="BZ78" s="35"/>
      <c r="CA78" s="35"/>
      <c r="CB78" s="35"/>
      <c r="CC78" s="35"/>
      <c r="CD78" s="35"/>
      <c r="CE78" s="35"/>
      <c r="CF78" s="35" t="s">
        <v>139</v>
      </c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 t="s">
        <v>317</v>
      </c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45">
        <v>15000</v>
      </c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>
        <v>15000</v>
      </c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>
        <v>15000</v>
      </c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33" t="s">
        <v>46</v>
      </c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4"/>
    </row>
    <row r="79" spans="1:161" ht="10.5" customHeight="1">
      <c r="A79" s="110" t="s">
        <v>140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38" t="s">
        <v>141</v>
      </c>
      <c r="BY79" s="35"/>
      <c r="BZ79" s="35"/>
      <c r="CA79" s="35"/>
      <c r="CB79" s="35"/>
      <c r="CC79" s="35"/>
      <c r="CD79" s="35"/>
      <c r="CE79" s="35"/>
      <c r="CF79" s="35" t="s">
        <v>46</v>
      </c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 t="s">
        <v>46</v>
      </c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4"/>
    </row>
    <row r="80" spans="1:161" ht="21.75" customHeight="1">
      <c r="A80" s="36" t="s">
        <v>265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8" t="s">
        <v>142</v>
      </c>
      <c r="BY80" s="35"/>
      <c r="BZ80" s="35"/>
      <c r="CA80" s="35"/>
      <c r="CB80" s="35"/>
      <c r="CC80" s="35"/>
      <c r="CD80" s="35"/>
      <c r="CE80" s="35"/>
      <c r="CF80" s="35" t="s">
        <v>266</v>
      </c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4"/>
    </row>
    <row r="81" spans="1:161" ht="10.5" customHeight="1">
      <c r="A81" s="36" t="s">
        <v>267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8" t="s">
        <v>145</v>
      </c>
      <c r="BY81" s="35"/>
      <c r="BZ81" s="35"/>
      <c r="CA81" s="35"/>
      <c r="CB81" s="35"/>
      <c r="CC81" s="35"/>
      <c r="CD81" s="35"/>
      <c r="CE81" s="35"/>
      <c r="CF81" s="35" t="s">
        <v>268</v>
      </c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4"/>
    </row>
    <row r="82" spans="1:161" ht="21.75" customHeight="1">
      <c r="A82" s="36" t="s">
        <v>274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8" t="s">
        <v>148</v>
      </c>
      <c r="BY82" s="35"/>
      <c r="BZ82" s="35"/>
      <c r="CA82" s="35"/>
      <c r="CB82" s="35"/>
      <c r="CC82" s="35"/>
      <c r="CD82" s="35"/>
      <c r="CE82" s="35"/>
      <c r="CF82" s="35" t="s">
        <v>272</v>
      </c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4"/>
    </row>
    <row r="83" spans="1:161" ht="11.25">
      <c r="A83" s="36" t="s">
        <v>273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8" t="s">
        <v>269</v>
      </c>
      <c r="BY83" s="35"/>
      <c r="BZ83" s="35"/>
      <c r="CA83" s="35"/>
      <c r="CB83" s="35"/>
      <c r="CC83" s="35"/>
      <c r="CD83" s="35"/>
      <c r="CE83" s="35"/>
      <c r="CF83" s="35" t="s">
        <v>143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4"/>
    </row>
    <row r="84" spans="1:161" ht="11.25">
      <c r="A84" s="36" t="s">
        <v>144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8" t="s">
        <v>270</v>
      </c>
      <c r="BY84" s="35"/>
      <c r="BZ84" s="35"/>
      <c r="CA84" s="35"/>
      <c r="CB84" s="35"/>
      <c r="CC84" s="35"/>
      <c r="CD84" s="35"/>
      <c r="CE84" s="35"/>
      <c r="CF84" s="35" t="s">
        <v>146</v>
      </c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4"/>
    </row>
    <row r="85" spans="1:161" ht="21.75" customHeight="1">
      <c r="A85" s="36" t="s">
        <v>147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8" t="s">
        <v>271</v>
      </c>
      <c r="BY85" s="35"/>
      <c r="BZ85" s="35"/>
      <c r="CA85" s="35"/>
      <c r="CB85" s="35"/>
      <c r="CC85" s="35"/>
      <c r="CD85" s="35"/>
      <c r="CE85" s="35"/>
      <c r="CF85" s="35" t="s">
        <v>149</v>
      </c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4"/>
    </row>
    <row r="86" spans="1:161" ht="11.2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8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4"/>
    </row>
    <row r="87" spans="1:161" ht="10.5" customHeight="1">
      <c r="A87" s="110" t="s">
        <v>150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38" t="s">
        <v>151</v>
      </c>
      <c r="BY87" s="35"/>
      <c r="BZ87" s="35"/>
      <c r="CA87" s="35"/>
      <c r="CB87" s="35"/>
      <c r="CC87" s="35"/>
      <c r="CD87" s="35"/>
      <c r="CE87" s="35"/>
      <c r="CF87" s="35" t="s">
        <v>46</v>
      </c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 t="s">
        <v>46</v>
      </c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4"/>
    </row>
    <row r="88" spans="1:161" ht="21.75" customHeight="1">
      <c r="A88" s="36" t="s">
        <v>152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8" t="s">
        <v>153</v>
      </c>
      <c r="BY88" s="35"/>
      <c r="BZ88" s="35"/>
      <c r="CA88" s="35"/>
      <c r="CB88" s="35"/>
      <c r="CC88" s="35"/>
      <c r="CD88" s="35"/>
      <c r="CE88" s="35"/>
      <c r="CF88" s="35" t="s">
        <v>154</v>
      </c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 t="s">
        <v>46</v>
      </c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4"/>
    </row>
    <row r="89" spans="1:161" ht="12.75" customHeight="1">
      <c r="A89" s="110" t="s">
        <v>155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38" t="s">
        <v>156</v>
      </c>
      <c r="BY89" s="35"/>
      <c r="BZ89" s="35"/>
      <c r="CA89" s="35"/>
      <c r="CB89" s="35"/>
      <c r="CC89" s="35"/>
      <c r="CD89" s="35"/>
      <c r="CE89" s="35"/>
      <c r="CF89" s="35" t="s">
        <v>46</v>
      </c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136" t="s">
        <v>294</v>
      </c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45">
        <f>DF92+DF90+DF91</f>
        <v>1080000</v>
      </c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>
        <f>DS92+DS90+DS91</f>
        <v>1080000</v>
      </c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>
        <f>EF92+EF90+EF91</f>
        <v>1080000</v>
      </c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4"/>
    </row>
    <row r="90" spans="1:161" ht="21.75" customHeight="1">
      <c r="A90" s="36" t="s">
        <v>157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8" t="s">
        <v>158</v>
      </c>
      <c r="BY90" s="35"/>
      <c r="BZ90" s="35"/>
      <c r="CA90" s="35"/>
      <c r="CB90" s="35"/>
      <c r="CC90" s="35"/>
      <c r="CD90" s="35"/>
      <c r="CE90" s="35"/>
      <c r="CF90" s="35" t="s">
        <v>159</v>
      </c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4"/>
    </row>
    <row r="91" spans="1:161" ht="23.25" customHeight="1">
      <c r="A91" s="36" t="s">
        <v>160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8" t="s">
        <v>161</v>
      </c>
      <c r="BY91" s="35"/>
      <c r="BZ91" s="35"/>
      <c r="CA91" s="35"/>
      <c r="CB91" s="35"/>
      <c r="CC91" s="35"/>
      <c r="CD91" s="35"/>
      <c r="CE91" s="35"/>
      <c r="CF91" s="35" t="s">
        <v>162</v>
      </c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4"/>
    </row>
    <row r="92" spans="1:161" ht="11.25" customHeight="1">
      <c r="A92" s="129" t="s">
        <v>163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38" t="s">
        <v>164</v>
      </c>
      <c r="BY92" s="35"/>
      <c r="BZ92" s="35"/>
      <c r="CA92" s="35"/>
      <c r="CB92" s="35"/>
      <c r="CC92" s="35"/>
      <c r="CD92" s="35"/>
      <c r="CE92" s="35"/>
      <c r="CF92" s="35" t="s">
        <v>165</v>
      </c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136" t="s">
        <v>294</v>
      </c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45">
        <f>SUM(DF93:DR104)</f>
        <v>1080000</v>
      </c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>
        <f>SUM(DS93:EE104)</f>
        <v>1080000</v>
      </c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>
        <f>SUM(EF93:ER104)</f>
        <v>1080000</v>
      </c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4"/>
    </row>
    <row r="93" spans="1:161" ht="11.25" customHeight="1">
      <c r="A93" s="150" t="s">
        <v>166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38"/>
      <c r="BY93" s="35"/>
      <c r="BZ93" s="35"/>
      <c r="CA93" s="35"/>
      <c r="CB93" s="35"/>
      <c r="CC93" s="35"/>
      <c r="CD93" s="35"/>
      <c r="CE93" s="35"/>
      <c r="CF93" s="123" t="s">
        <v>165</v>
      </c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53" t="s">
        <v>302</v>
      </c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45">
        <v>100000</v>
      </c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>
        <v>100000</v>
      </c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>
        <v>100000</v>
      </c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4"/>
    </row>
    <row r="94" spans="1:161" ht="11.25" customHeight="1">
      <c r="A94" s="151" t="s">
        <v>301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38"/>
      <c r="BY94" s="35"/>
      <c r="BZ94" s="35"/>
      <c r="CA94" s="35"/>
      <c r="CB94" s="35"/>
      <c r="CC94" s="35"/>
      <c r="CD94" s="35"/>
      <c r="CE94" s="35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4"/>
    </row>
    <row r="95" spans="1:161" ht="12">
      <c r="A95" s="135" t="s">
        <v>295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38"/>
      <c r="BY95" s="35"/>
      <c r="BZ95" s="35"/>
      <c r="CA95" s="35"/>
      <c r="CB95" s="35"/>
      <c r="CC95" s="35"/>
      <c r="CD95" s="35"/>
      <c r="CE95" s="35"/>
      <c r="CF95" s="123" t="s">
        <v>165</v>
      </c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36" t="s">
        <v>303</v>
      </c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45">
        <v>180000</v>
      </c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>
        <v>180000</v>
      </c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>
        <v>180000</v>
      </c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4"/>
    </row>
    <row r="96" spans="1:161" ht="12">
      <c r="A96" s="135" t="s">
        <v>296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38"/>
      <c r="BY96" s="35"/>
      <c r="BZ96" s="35"/>
      <c r="CA96" s="35"/>
      <c r="CB96" s="35"/>
      <c r="CC96" s="35"/>
      <c r="CD96" s="35"/>
      <c r="CE96" s="35"/>
      <c r="CF96" s="123" t="s">
        <v>165</v>
      </c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36" t="s">
        <v>304</v>
      </c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45">
        <v>100000</v>
      </c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>
        <v>100000</v>
      </c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>
        <v>100000</v>
      </c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4"/>
    </row>
    <row r="97" spans="1:161" ht="12">
      <c r="A97" s="135" t="s">
        <v>297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38"/>
      <c r="BY97" s="35"/>
      <c r="BZ97" s="35"/>
      <c r="CA97" s="35"/>
      <c r="CB97" s="35"/>
      <c r="CC97" s="35"/>
      <c r="CD97" s="35"/>
      <c r="CE97" s="35"/>
      <c r="CF97" s="123" t="s">
        <v>165</v>
      </c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36" t="s">
        <v>305</v>
      </c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45">
        <v>260000</v>
      </c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>
        <v>260000</v>
      </c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>
        <v>260000</v>
      </c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4"/>
    </row>
    <row r="98" spans="1:161" ht="12">
      <c r="A98" s="135" t="s">
        <v>298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38"/>
      <c r="BY98" s="35"/>
      <c r="BZ98" s="35"/>
      <c r="CA98" s="35"/>
      <c r="CB98" s="35"/>
      <c r="CC98" s="35"/>
      <c r="CD98" s="35"/>
      <c r="CE98" s="35"/>
      <c r="CF98" s="123" t="s">
        <v>165</v>
      </c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36" t="s">
        <v>306</v>
      </c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45">
        <v>10000</v>
      </c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>
        <v>10000</v>
      </c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>
        <v>10000</v>
      </c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4"/>
    </row>
    <row r="99" spans="1:161" ht="12">
      <c r="A99" s="135" t="s">
        <v>318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38"/>
      <c r="BY99" s="35"/>
      <c r="BZ99" s="35"/>
      <c r="CA99" s="35"/>
      <c r="CB99" s="35"/>
      <c r="CC99" s="35"/>
      <c r="CD99" s="35"/>
      <c r="CE99" s="35"/>
      <c r="CF99" s="123" t="s">
        <v>165</v>
      </c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36" t="s">
        <v>319</v>
      </c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45">
        <v>120000</v>
      </c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>
        <v>120000</v>
      </c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>
        <v>120000</v>
      </c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4"/>
    </row>
    <row r="100" spans="1:161" ht="12">
      <c r="A100" s="135" t="s">
        <v>333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38"/>
      <c r="BY100" s="35"/>
      <c r="BZ100" s="35"/>
      <c r="CA100" s="35"/>
      <c r="CB100" s="35"/>
      <c r="CC100" s="35"/>
      <c r="CD100" s="35"/>
      <c r="CE100" s="35"/>
      <c r="CF100" s="123" t="s">
        <v>165</v>
      </c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36" t="s">
        <v>332</v>
      </c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45">
        <v>15000</v>
      </c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>
        <v>15000</v>
      </c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>
        <v>15000</v>
      </c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4"/>
    </row>
    <row r="101" spans="1:161" ht="12">
      <c r="A101" s="135" t="s">
        <v>320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38"/>
      <c r="BY101" s="35"/>
      <c r="BZ101" s="35"/>
      <c r="CA101" s="35"/>
      <c r="CB101" s="35"/>
      <c r="CC101" s="35"/>
      <c r="CD101" s="35"/>
      <c r="CE101" s="35"/>
      <c r="CF101" s="123" t="s">
        <v>165</v>
      </c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36" t="s">
        <v>321</v>
      </c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45">
        <f>65000</f>
        <v>65000</v>
      </c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>
        <v>65000</v>
      </c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>
        <v>65000</v>
      </c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4"/>
    </row>
    <row r="102" spans="1:161" ht="12">
      <c r="A102" s="135" t="s">
        <v>323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38"/>
      <c r="BY102" s="35"/>
      <c r="BZ102" s="35"/>
      <c r="CA102" s="35"/>
      <c r="CB102" s="35"/>
      <c r="CC102" s="35"/>
      <c r="CD102" s="35"/>
      <c r="CE102" s="35"/>
      <c r="CF102" s="123" t="s">
        <v>165</v>
      </c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36" t="s">
        <v>322</v>
      </c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45">
        <f>65000</f>
        <v>65000</v>
      </c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>
        <v>65000</v>
      </c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>
        <v>65000</v>
      </c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4"/>
    </row>
    <row r="103" spans="1:161" ht="12">
      <c r="A103" s="135" t="s">
        <v>299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38"/>
      <c r="BY103" s="35"/>
      <c r="BZ103" s="35"/>
      <c r="CA103" s="35"/>
      <c r="CB103" s="35"/>
      <c r="CC103" s="35"/>
      <c r="CD103" s="35"/>
      <c r="CE103" s="35"/>
      <c r="CF103" s="123" t="s">
        <v>165</v>
      </c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36" t="s">
        <v>307</v>
      </c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45">
        <v>65000</v>
      </c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>
        <v>65000</v>
      </c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>
        <v>65000</v>
      </c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4"/>
    </row>
    <row r="104" spans="1:161" ht="12">
      <c r="A104" s="135" t="s">
        <v>300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38"/>
      <c r="BY104" s="35"/>
      <c r="BZ104" s="35"/>
      <c r="CA104" s="35"/>
      <c r="CB104" s="35"/>
      <c r="CC104" s="35"/>
      <c r="CD104" s="35"/>
      <c r="CE104" s="35"/>
      <c r="CF104" s="123" t="s">
        <v>165</v>
      </c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36" t="s">
        <v>308</v>
      </c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45">
        <v>100000</v>
      </c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>
        <v>100000</v>
      </c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>
        <v>100000</v>
      </c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4"/>
    </row>
    <row r="105" spans="1:161" ht="11.25" customHeight="1">
      <c r="A105" s="36" t="s">
        <v>167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 t="s">
        <v>168</v>
      </c>
      <c r="BY105" s="35"/>
      <c r="BZ105" s="35"/>
      <c r="CA105" s="35"/>
      <c r="CB105" s="35"/>
      <c r="CC105" s="35"/>
      <c r="CD105" s="35"/>
      <c r="CE105" s="35"/>
      <c r="CF105" s="35" t="s">
        <v>169</v>
      </c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4"/>
    </row>
    <row r="106" spans="1:161" ht="33.75" customHeight="1">
      <c r="A106" s="142" t="s">
        <v>170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38" t="s">
        <v>171</v>
      </c>
      <c r="BY106" s="35"/>
      <c r="BZ106" s="35"/>
      <c r="CA106" s="35"/>
      <c r="CB106" s="35"/>
      <c r="CC106" s="35"/>
      <c r="CD106" s="35"/>
      <c r="CE106" s="35"/>
      <c r="CF106" s="35" t="s">
        <v>172</v>
      </c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4"/>
    </row>
    <row r="107" spans="1:161" ht="22.5" customHeight="1">
      <c r="A107" s="142" t="s">
        <v>173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38" t="s">
        <v>174</v>
      </c>
      <c r="BY107" s="35"/>
      <c r="BZ107" s="35"/>
      <c r="CA107" s="35"/>
      <c r="CB107" s="35"/>
      <c r="CC107" s="35"/>
      <c r="CD107" s="35"/>
      <c r="CE107" s="35"/>
      <c r="CF107" s="35" t="s">
        <v>175</v>
      </c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4"/>
    </row>
    <row r="108" spans="1:161" ht="12.75" customHeight="1">
      <c r="A108" s="105" t="s">
        <v>176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6" t="s">
        <v>177</v>
      </c>
      <c r="BY108" s="107"/>
      <c r="BZ108" s="107"/>
      <c r="CA108" s="107"/>
      <c r="CB108" s="107"/>
      <c r="CC108" s="107"/>
      <c r="CD108" s="107"/>
      <c r="CE108" s="107"/>
      <c r="CF108" s="107" t="s">
        <v>178</v>
      </c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33" t="s">
        <v>46</v>
      </c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4"/>
    </row>
    <row r="109" spans="1:161" ht="22.5" customHeight="1">
      <c r="A109" s="140" t="s">
        <v>179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38" t="s">
        <v>180</v>
      </c>
      <c r="BY109" s="35"/>
      <c r="BZ109" s="35"/>
      <c r="CA109" s="35"/>
      <c r="CB109" s="35"/>
      <c r="CC109" s="35"/>
      <c r="CD109" s="35"/>
      <c r="CE109" s="3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33" t="s">
        <v>46</v>
      </c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4"/>
    </row>
    <row r="110" spans="1:161" ht="12.75" customHeight="1">
      <c r="A110" s="140" t="s">
        <v>181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38" t="s">
        <v>182</v>
      </c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33" t="s">
        <v>46</v>
      </c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4"/>
    </row>
    <row r="111" spans="1:161" ht="12.75" customHeight="1">
      <c r="A111" s="140" t="s">
        <v>184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38" t="s">
        <v>183</v>
      </c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33" t="s">
        <v>46</v>
      </c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4"/>
    </row>
    <row r="112" spans="1:161" ht="12.75" customHeight="1">
      <c r="A112" s="105" t="s">
        <v>185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6" t="s">
        <v>186</v>
      </c>
      <c r="BY112" s="107"/>
      <c r="BZ112" s="107"/>
      <c r="CA112" s="107"/>
      <c r="CB112" s="107"/>
      <c r="CC112" s="107"/>
      <c r="CD112" s="107"/>
      <c r="CE112" s="107"/>
      <c r="CF112" s="107" t="s">
        <v>46</v>
      </c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33" t="s">
        <v>46</v>
      </c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4"/>
    </row>
    <row r="113" spans="1:161" ht="22.5" customHeight="1">
      <c r="A113" s="140" t="s">
        <v>187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38" t="s">
        <v>188</v>
      </c>
      <c r="BY113" s="35"/>
      <c r="BZ113" s="35"/>
      <c r="CA113" s="35"/>
      <c r="CB113" s="35"/>
      <c r="CC113" s="35"/>
      <c r="CD113" s="35"/>
      <c r="CE113" s="35"/>
      <c r="CF113" s="35" t="s">
        <v>189</v>
      </c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 t="s">
        <v>46</v>
      </c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4"/>
    </row>
    <row r="114" spans="1:161" ht="11.25" customHeight="1" thickBot="1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19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2"/>
    </row>
    <row r="115" ht="3" customHeight="1"/>
    <row r="116" ht="3" customHeight="1"/>
  </sheetData>
  <sheetProtection/>
  <mergeCells count="717">
    <mergeCell ref="EF100:ER100"/>
    <mergeCell ref="ES100:FE100"/>
    <mergeCell ref="A100:BW100"/>
    <mergeCell ref="BX100:CE100"/>
    <mergeCell ref="CF100:CR100"/>
    <mergeCell ref="CS100:DE100"/>
    <mergeCell ref="DF100:DR100"/>
    <mergeCell ref="DS100:EE100"/>
    <mergeCell ref="A103:BW103"/>
    <mergeCell ref="BX103:CE103"/>
    <mergeCell ref="CF103:CR103"/>
    <mergeCell ref="CS103:DE103"/>
    <mergeCell ref="DF103:DR103"/>
    <mergeCell ref="DS103:EE103"/>
    <mergeCell ref="ES96:FE96"/>
    <mergeCell ref="A96:BW96"/>
    <mergeCell ref="BX96:CE96"/>
    <mergeCell ref="CF96:CR96"/>
    <mergeCell ref="CS96:DE96"/>
    <mergeCell ref="DF96:DR96"/>
    <mergeCell ref="DS96:EE96"/>
    <mergeCell ref="ES97:FE97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EF96:ER96"/>
    <mergeCell ref="A97:BW97"/>
    <mergeCell ref="BX97:CE97"/>
    <mergeCell ref="CF97:CR97"/>
    <mergeCell ref="CS97:DE97"/>
    <mergeCell ref="DF97:DR97"/>
    <mergeCell ref="DS97:EE97"/>
    <mergeCell ref="BX93:CE94"/>
    <mergeCell ref="A104:BW104"/>
    <mergeCell ref="DF104:DR104"/>
    <mergeCell ref="DS104:EE104"/>
    <mergeCell ref="EF104:ER104"/>
    <mergeCell ref="ES104:FE104"/>
    <mergeCell ref="A102:BW102"/>
    <mergeCell ref="BX102:CE102"/>
    <mergeCell ref="CF102:CR102"/>
    <mergeCell ref="CS102:DE102"/>
    <mergeCell ref="DS98:EE98"/>
    <mergeCell ref="EF98:ER98"/>
    <mergeCell ref="ES98:FE98"/>
    <mergeCell ref="DF93:DR94"/>
    <mergeCell ref="CS93:DE94"/>
    <mergeCell ref="CF93:CR94"/>
    <mergeCell ref="DS93:EE94"/>
    <mergeCell ref="EF93:ER94"/>
    <mergeCell ref="ES93:FE94"/>
    <mergeCell ref="EF97:ER97"/>
    <mergeCell ref="DF102:DR102"/>
    <mergeCell ref="DS102:EE102"/>
    <mergeCell ref="EF102:ER102"/>
    <mergeCell ref="ES102:FE102"/>
    <mergeCell ref="BX104:CE104"/>
    <mergeCell ref="CF104:CR104"/>
    <mergeCell ref="CS104:DE104"/>
    <mergeCell ref="EF103:ER103"/>
    <mergeCell ref="ES103:FE103"/>
    <mergeCell ref="A98:BW98"/>
    <mergeCell ref="BX98:CE98"/>
    <mergeCell ref="CF98:CR98"/>
    <mergeCell ref="CS98:DE98"/>
    <mergeCell ref="DF98:DR98"/>
    <mergeCell ref="EF113:ER113"/>
    <mergeCell ref="BX113:CE113"/>
    <mergeCell ref="CF113:CR113"/>
    <mergeCell ref="CS113:DE113"/>
    <mergeCell ref="DF113:D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3:BW113"/>
    <mergeCell ref="DS113:EE113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1:BW111"/>
    <mergeCell ref="BX111:CE111"/>
    <mergeCell ref="CF111:CR111"/>
    <mergeCell ref="CS111:DE111"/>
    <mergeCell ref="DF111:DR111"/>
    <mergeCell ref="DS111:EE111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09:BW109"/>
    <mergeCell ref="BX109:CE109"/>
    <mergeCell ref="CF109:CR109"/>
    <mergeCell ref="CS109:DE109"/>
    <mergeCell ref="DF109:DR109"/>
    <mergeCell ref="DS109:EE109"/>
    <mergeCell ref="EF107:ER107"/>
    <mergeCell ref="ES107:FE107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7:BW107"/>
    <mergeCell ref="BX107:CE107"/>
    <mergeCell ref="CF107:CR107"/>
    <mergeCell ref="CS107:DE107"/>
    <mergeCell ref="DF107:DR107"/>
    <mergeCell ref="DS107:EE107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5:BW105"/>
    <mergeCell ref="BX105:CE105"/>
    <mergeCell ref="CF105:CR105"/>
    <mergeCell ref="CS105:DE105"/>
    <mergeCell ref="DF105:DR105"/>
    <mergeCell ref="DS105:EE105"/>
    <mergeCell ref="EF105:ER105"/>
    <mergeCell ref="A93:BW93"/>
    <mergeCell ref="A94:BW94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EF55:ER55"/>
    <mergeCell ref="ES55:FE55"/>
    <mergeCell ref="A54:BW54"/>
    <mergeCell ref="A56:BW56"/>
    <mergeCell ref="A57:BW57"/>
    <mergeCell ref="BX56:CE56"/>
    <mergeCell ref="CF56:CR56"/>
    <mergeCell ref="BX57:CE57"/>
    <mergeCell ref="CF57:CR57"/>
    <mergeCell ref="EF56:ER56"/>
    <mergeCell ref="EF53:ER53"/>
    <mergeCell ref="ES53:FE53"/>
    <mergeCell ref="BX52:CE52"/>
    <mergeCell ref="ES54:FE54"/>
    <mergeCell ref="A55:BW55"/>
    <mergeCell ref="BX55:CE55"/>
    <mergeCell ref="CF55:CR55"/>
    <mergeCell ref="CS55:DE55"/>
    <mergeCell ref="DF55:DR55"/>
    <mergeCell ref="DS55:EE55"/>
    <mergeCell ref="A53:BW53"/>
    <mergeCell ref="BX53:CE53"/>
    <mergeCell ref="CF53:CR53"/>
    <mergeCell ref="CS53:DE53"/>
    <mergeCell ref="DF53:DR53"/>
    <mergeCell ref="DS53:EE53"/>
    <mergeCell ref="CF52:CR52"/>
    <mergeCell ref="CS52:DE52"/>
    <mergeCell ref="DF52:DR52"/>
    <mergeCell ref="DS52:EE52"/>
    <mergeCell ref="EF52:ER52"/>
    <mergeCell ref="ES50:FE51"/>
    <mergeCell ref="DS50:EE51"/>
    <mergeCell ref="ES52:FE52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52:BW52"/>
    <mergeCell ref="ES49:FE49"/>
    <mergeCell ref="A50:BW50"/>
    <mergeCell ref="BX50:CE51"/>
    <mergeCell ref="CF50:CR51"/>
    <mergeCell ref="CS50:DE51"/>
    <mergeCell ref="A51:BW51"/>
    <mergeCell ref="DF50:DR51"/>
    <mergeCell ref="A49:BW49"/>
    <mergeCell ref="EF50:ER51"/>
    <mergeCell ref="BX49:CE49"/>
    <mergeCell ref="CF49:CR49"/>
    <mergeCell ref="CS49:DE49"/>
    <mergeCell ref="DF49:DR49"/>
    <mergeCell ref="DS49:EE49"/>
    <mergeCell ref="ES47:FE48"/>
    <mergeCell ref="DF47:DR48"/>
    <mergeCell ref="DS47:EE48"/>
    <mergeCell ref="EF47:ER48"/>
    <mergeCell ref="EF49:ER49"/>
    <mergeCell ref="A101:BW101"/>
    <mergeCell ref="BX101:CE101"/>
    <mergeCell ref="CF101:CR101"/>
    <mergeCell ref="CS101:DE101"/>
    <mergeCell ref="DF101:DR101"/>
    <mergeCell ref="DS101:EE101"/>
    <mergeCell ref="A64:BW64"/>
    <mergeCell ref="BX64:CE64"/>
    <mergeCell ref="CF64:CR64"/>
    <mergeCell ref="CS64:DE64"/>
    <mergeCell ref="DF64:DR64"/>
    <mergeCell ref="DS64:EE64"/>
    <mergeCell ref="A85:BW85"/>
    <mergeCell ref="A84:BW84"/>
    <mergeCell ref="CF84:CR84"/>
    <mergeCell ref="EF64:ER64"/>
    <mergeCell ref="ES64:FE64"/>
    <mergeCell ref="EF45:ER45"/>
    <mergeCell ref="ES45:FE45"/>
    <mergeCell ref="A47:BW47"/>
    <mergeCell ref="BX47:CE48"/>
    <mergeCell ref="CF47:CR48"/>
    <mergeCell ref="CS47:DE48"/>
    <mergeCell ref="A48:BW48"/>
    <mergeCell ref="A45:BW45"/>
    <mergeCell ref="BX45:CE45"/>
    <mergeCell ref="CF45:CR45"/>
    <mergeCell ref="CS45:DE45"/>
    <mergeCell ref="DF45:DR45"/>
    <mergeCell ref="DS45:EE45"/>
    <mergeCell ref="ES42:FE42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3:DR44"/>
    <mergeCell ref="DS40:EE41"/>
    <mergeCell ref="EF40:ER41"/>
    <mergeCell ref="ES40:FE41"/>
    <mergeCell ref="A42:BW42"/>
    <mergeCell ref="BX42:CE42"/>
    <mergeCell ref="CF42:CR42"/>
    <mergeCell ref="CS42:DE42"/>
    <mergeCell ref="DF42:DR42"/>
    <mergeCell ref="DS42:EE42"/>
    <mergeCell ref="EF42:ER42"/>
    <mergeCell ref="DS39:EE39"/>
    <mergeCell ref="EF39:ER39"/>
    <mergeCell ref="ES39:FE39"/>
    <mergeCell ref="CS38:DE38"/>
    <mergeCell ref="A40:BW40"/>
    <mergeCell ref="BX40:CE41"/>
    <mergeCell ref="CF40:CR41"/>
    <mergeCell ref="CS40:DE41"/>
    <mergeCell ref="A41:BW41"/>
    <mergeCell ref="DF40:DR41"/>
    <mergeCell ref="EF37:ER37"/>
    <mergeCell ref="CS36:DE36"/>
    <mergeCell ref="DF36:DR36"/>
    <mergeCell ref="DS36:EE36"/>
    <mergeCell ref="ES38:FE38"/>
    <mergeCell ref="A39:BW39"/>
    <mergeCell ref="BX39:CE39"/>
    <mergeCell ref="CF39:CR39"/>
    <mergeCell ref="CS39:DE39"/>
    <mergeCell ref="DF39:DR39"/>
    <mergeCell ref="ES37:FE37"/>
    <mergeCell ref="A37:BW37"/>
    <mergeCell ref="BX37:CE37"/>
    <mergeCell ref="CF37:CR37"/>
    <mergeCell ref="CS37:DE37"/>
    <mergeCell ref="A38:BW38"/>
    <mergeCell ref="BX38:CE38"/>
    <mergeCell ref="CF38:CR38"/>
    <mergeCell ref="DF37:DR37"/>
    <mergeCell ref="DF38:DR38"/>
    <mergeCell ref="ES36:FE36"/>
    <mergeCell ref="A35:BW35"/>
    <mergeCell ref="BX35:CE35"/>
    <mergeCell ref="CF35:CR35"/>
    <mergeCell ref="CS35:DE35"/>
    <mergeCell ref="ES33:FE34"/>
    <mergeCell ref="DF35:DR35"/>
    <mergeCell ref="DS35:EE35"/>
    <mergeCell ref="EF35:ER35"/>
    <mergeCell ref="ES35:FE35"/>
    <mergeCell ref="A33:BW33"/>
    <mergeCell ref="A34:BW34"/>
    <mergeCell ref="BX33:CE34"/>
    <mergeCell ref="CF33:CR34"/>
    <mergeCell ref="CS33:DE34"/>
    <mergeCell ref="A36:BW36"/>
    <mergeCell ref="BX36:CE36"/>
    <mergeCell ref="CF36:CR36"/>
    <mergeCell ref="DF33:DR34"/>
    <mergeCell ref="DS33:EE34"/>
    <mergeCell ref="EF33:ER34"/>
    <mergeCell ref="EF36:ER36"/>
    <mergeCell ref="BX54:CE54"/>
    <mergeCell ref="CF54:CR54"/>
    <mergeCell ref="CS54:DE54"/>
    <mergeCell ref="DS38:EE38"/>
    <mergeCell ref="EF38:ER38"/>
    <mergeCell ref="DS37:EE37"/>
    <mergeCell ref="ES31:FE31"/>
    <mergeCell ref="ES32:FE32"/>
    <mergeCell ref="A32:BW32"/>
    <mergeCell ref="BX32:CE32"/>
    <mergeCell ref="CF32:CR32"/>
    <mergeCell ref="CS32:DE32"/>
    <mergeCell ref="DF32:DR32"/>
    <mergeCell ref="DS32:EE32"/>
    <mergeCell ref="EF32:ER32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A30:BW30"/>
    <mergeCell ref="BX30:CE30"/>
    <mergeCell ref="CF30:CR30"/>
    <mergeCell ref="CS30:DE30"/>
    <mergeCell ref="DF30:DR30"/>
    <mergeCell ref="A28:BW28"/>
    <mergeCell ref="BX28:CE28"/>
    <mergeCell ref="CF28:CR28"/>
    <mergeCell ref="CS28:DE28"/>
    <mergeCell ref="A22:FE22"/>
    <mergeCell ref="A15:AA15"/>
    <mergeCell ref="AB16:DP16"/>
    <mergeCell ref="K19:DP19"/>
    <mergeCell ref="BK14:BM14"/>
    <mergeCell ref="BN14:BO14"/>
    <mergeCell ref="BQ14:CE14"/>
    <mergeCell ref="CF14:CH14"/>
    <mergeCell ref="CI14:CK14"/>
    <mergeCell ref="BG14:BJ14"/>
    <mergeCell ref="ES15:FE15"/>
    <mergeCell ref="ES16:FE16"/>
    <mergeCell ref="ES17:FE17"/>
    <mergeCell ref="ES18:FE18"/>
    <mergeCell ref="ES19:FE19"/>
    <mergeCell ref="ES20:FE20"/>
    <mergeCell ref="CH12:CL12"/>
    <mergeCell ref="BI12:CD12"/>
    <mergeCell ref="AY12:BE12"/>
    <mergeCell ref="CP12:CX12"/>
    <mergeCell ref="BF12:BH12"/>
    <mergeCell ref="CE12:CG12"/>
    <mergeCell ref="CM12:CO12"/>
    <mergeCell ref="DW8:EI8"/>
    <mergeCell ref="EL8:FE8"/>
    <mergeCell ref="DW9:DX9"/>
    <mergeCell ref="DY9:EA9"/>
    <mergeCell ref="EB9:EC9"/>
    <mergeCell ref="EE9:ES9"/>
    <mergeCell ref="ET9:EV9"/>
    <mergeCell ref="EW9:EY9"/>
    <mergeCell ref="EL7:FE7"/>
    <mergeCell ref="DW7:EI7"/>
    <mergeCell ref="DW2:FE2"/>
    <mergeCell ref="DW3:FE3"/>
    <mergeCell ref="DW4:FE4"/>
    <mergeCell ref="DW5:FE5"/>
    <mergeCell ref="DW6:FE6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DF28:DR28"/>
    <mergeCell ref="DS28:EE28"/>
    <mergeCell ref="EF26:EK26"/>
    <mergeCell ref="EL26:EN26"/>
    <mergeCell ref="EO26:ER26"/>
    <mergeCell ref="EF27:ER27"/>
    <mergeCell ref="EF28:ER28"/>
    <mergeCell ref="ES26:FE27"/>
    <mergeCell ref="DF25:FE25"/>
    <mergeCell ref="CS11:CU11"/>
    <mergeCell ref="DL26:DN26"/>
    <mergeCell ref="DS26:DX26"/>
    <mergeCell ref="DY26:EA26"/>
    <mergeCell ref="EB26:EE26"/>
    <mergeCell ref="DS27:EE27"/>
    <mergeCell ref="ES12:FE13"/>
    <mergeCell ref="ES14:FE14"/>
    <mergeCell ref="A25:BW27"/>
    <mergeCell ref="BX25:CE27"/>
    <mergeCell ref="CF25:CR27"/>
    <mergeCell ref="CS25:DE27"/>
    <mergeCell ref="DF27:DR27"/>
    <mergeCell ref="DF26:DK26"/>
    <mergeCell ref="DO26:DR26"/>
    <mergeCell ref="AW11:CR11"/>
    <mergeCell ref="CL14:CO14"/>
    <mergeCell ref="EZ9:FB9"/>
    <mergeCell ref="CV11:CY11"/>
    <mergeCell ref="EF101:ER101"/>
    <mergeCell ref="ES101:FE101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A83:BW83"/>
    <mergeCell ref="ES83:FE83"/>
    <mergeCell ref="DF54:DR54"/>
    <mergeCell ref="DS54:EE54"/>
    <mergeCell ref="EF54:ER54"/>
    <mergeCell ref="DS83:EE83"/>
    <mergeCell ref="CS84:DE84"/>
    <mergeCell ref="DF84:DR84"/>
    <mergeCell ref="CS85:DE85"/>
    <mergeCell ref="DF85:DR85"/>
    <mergeCell ref="DS85:EE85"/>
    <mergeCell ref="EF85:ER85"/>
    <mergeCell ref="EF84:ER84"/>
    <mergeCell ref="BX83:CE83"/>
    <mergeCell ref="BX84:CE84"/>
    <mergeCell ref="BX85:CE85"/>
    <mergeCell ref="EF83:ER83"/>
    <mergeCell ref="ES84:FE84"/>
    <mergeCell ref="CF83:CR83"/>
    <mergeCell ref="CS83:DE83"/>
    <mergeCell ref="DF83:DR83"/>
    <mergeCell ref="DS84:EE84"/>
    <mergeCell ref="ES85:FE85"/>
    <mergeCell ref="EF86:ER86"/>
    <mergeCell ref="ES86:FE86"/>
    <mergeCell ref="CF85:CR85"/>
    <mergeCell ref="A86:BW86"/>
    <mergeCell ref="BX86:CE86"/>
    <mergeCell ref="CF86:CR86"/>
    <mergeCell ref="CS86:DE86"/>
    <mergeCell ref="DF86:DR86"/>
    <mergeCell ref="DS86:EE86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96" r:id="rId1"/>
  <rowBreaks count="3" manualBreakCount="3">
    <brk id="36" max="160" man="1"/>
    <brk id="67" max="160" man="1"/>
    <brk id="9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I52"/>
  <sheetViews>
    <sheetView showGridLines="0" view="pageBreakPreview" zoomScaleSheetLayoutView="100" workbookViewId="0" topLeftCell="A25">
      <selection activeCell="H44" sqref="H44:CK44"/>
    </sheetView>
  </sheetViews>
  <sheetFormatPr defaultColWidth="0.875" defaultRowHeight="12.75"/>
  <cols>
    <col min="1" max="14" width="0.875" style="1" customWidth="1"/>
    <col min="15" max="15" width="3.875" style="1" bestFit="1" customWidth="1"/>
    <col min="16" max="76" width="0.875" style="1" customWidth="1"/>
    <col min="77" max="16384" width="0.875" style="1" customWidth="1"/>
  </cols>
  <sheetData>
    <row r="1" spans="2:164" s="11" customFormat="1" ht="13.5" customHeight="1">
      <c r="B1" s="203" t="s">
        <v>196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</row>
    <row r="2" ht="7.5" customHeight="1"/>
    <row r="3" spans="1:165" ht="11.25" customHeight="1">
      <c r="A3" s="53" t="s">
        <v>190</v>
      </c>
      <c r="B3" s="53"/>
      <c r="C3" s="53"/>
      <c r="D3" s="53"/>
      <c r="E3" s="53"/>
      <c r="F3" s="53"/>
      <c r="G3" s="54"/>
      <c r="H3" s="46" t="s">
        <v>0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7"/>
      <c r="CL3" s="52" t="s">
        <v>191</v>
      </c>
      <c r="CM3" s="53"/>
      <c r="CN3" s="53"/>
      <c r="CO3" s="53"/>
      <c r="CP3" s="53"/>
      <c r="CQ3" s="53"/>
      <c r="CR3" s="53"/>
      <c r="CS3" s="54"/>
      <c r="CT3" s="52" t="s">
        <v>192</v>
      </c>
      <c r="CU3" s="53"/>
      <c r="CV3" s="53"/>
      <c r="CW3" s="53"/>
      <c r="CX3" s="53"/>
      <c r="CY3" s="53"/>
      <c r="CZ3" s="53"/>
      <c r="DA3" s="54"/>
      <c r="DB3" s="52" t="s">
        <v>276</v>
      </c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4"/>
      <c r="DN3" s="68" t="s">
        <v>10</v>
      </c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</row>
    <row r="4" spans="1:165" ht="11.25" customHeight="1">
      <c r="A4" s="56"/>
      <c r="B4" s="56"/>
      <c r="C4" s="56"/>
      <c r="D4" s="56"/>
      <c r="E4" s="56"/>
      <c r="F4" s="56"/>
      <c r="G4" s="5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9"/>
      <c r="CL4" s="55"/>
      <c r="CM4" s="56"/>
      <c r="CN4" s="56"/>
      <c r="CO4" s="56"/>
      <c r="CP4" s="56"/>
      <c r="CQ4" s="56"/>
      <c r="CR4" s="56"/>
      <c r="CS4" s="57"/>
      <c r="CT4" s="55"/>
      <c r="CU4" s="56"/>
      <c r="CV4" s="56"/>
      <c r="CW4" s="56"/>
      <c r="CX4" s="56"/>
      <c r="CY4" s="56"/>
      <c r="CZ4" s="56"/>
      <c r="DA4" s="57"/>
      <c r="DB4" s="55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7"/>
      <c r="DN4" s="64" t="s">
        <v>4</v>
      </c>
      <c r="DO4" s="65"/>
      <c r="DP4" s="65"/>
      <c r="DQ4" s="65"/>
      <c r="DR4" s="65"/>
      <c r="DS4" s="65"/>
      <c r="DT4" s="71" t="s">
        <v>287</v>
      </c>
      <c r="DU4" s="71"/>
      <c r="DV4" s="71"/>
      <c r="DW4" s="66" t="s">
        <v>5</v>
      </c>
      <c r="DX4" s="66"/>
      <c r="DY4" s="67"/>
      <c r="DZ4" s="64" t="s">
        <v>4</v>
      </c>
      <c r="EA4" s="65"/>
      <c r="EB4" s="65"/>
      <c r="EC4" s="65"/>
      <c r="ED4" s="65"/>
      <c r="EE4" s="65"/>
      <c r="EF4" s="71" t="s">
        <v>311</v>
      </c>
      <c r="EG4" s="71"/>
      <c r="EH4" s="71"/>
      <c r="EI4" s="66" t="s">
        <v>5</v>
      </c>
      <c r="EJ4" s="66"/>
      <c r="EK4" s="67"/>
      <c r="EL4" s="64" t="s">
        <v>4</v>
      </c>
      <c r="EM4" s="65"/>
      <c r="EN4" s="65"/>
      <c r="EO4" s="65"/>
      <c r="EP4" s="65"/>
      <c r="EQ4" s="65"/>
      <c r="ER4" s="71" t="s">
        <v>337</v>
      </c>
      <c r="ES4" s="71"/>
      <c r="ET4" s="71"/>
      <c r="EU4" s="66" t="s">
        <v>5</v>
      </c>
      <c r="EV4" s="66"/>
      <c r="EW4" s="67"/>
      <c r="EX4" s="52" t="s">
        <v>9</v>
      </c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</row>
    <row r="5" spans="1:165" ht="39" customHeight="1">
      <c r="A5" s="59"/>
      <c r="B5" s="59"/>
      <c r="C5" s="59"/>
      <c r="D5" s="59"/>
      <c r="E5" s="59"/>
      <c r="F5" s="59"/>
      <c r="G5" s="6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1"/>
      <c r="CL5" s="58"/>
      <c r="CM5" s="59"/>
      <c r="CN5" s="59"/>
      <c r="CO5" s="59"/>
      <c r="CP5" s="59"/>
      <c r="CQ5" s="59"/>
      <c r="CR5" s="59"/>
      <c r="CS5" s="60"/>
      <c r="CT5" s="58"/>
      <c r="CU5" s="59"/>
      <c r="CV5" s="59"/>
      <c r="CW5" s="59"/>
      <c r="CX5" s="59"/>
      <c r="CY5" s="59"/>
      <c r="CZ5" s="59"/>
      <c r="DA5" s="60"/>
      <c r="DB5" s="58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60"/>
      <c r="DN5" s="61" t="s">
        <v>193</v>
      </c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3"/>
      <c r="DZ5" s="61" t="s">
        <v>194</v>
      </c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3"/>
      <c r="EL5" s="61" t="s">
        <v>195</v>
      </c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3"/>
      <c r="EX5" s="58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</row>
    <row r="6" spans="1:165" ht="12" thickBot="1">
      <c r="A6" s="103" t="s">
        <v>11</v>
      </c>
      <c r="B6" s="103"/>
      <c r="C6" s="103"/>
      <c r="D6" s="103"/>
      <c r="E6" s="103"/>
      <c r="F6" s="103"/>
      <c r="G6" s="104"/>
      <c r="H6" s="103" t="s">
        <v>12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4"/>
      <c r="CL6" s="78" t="s">
        <v>13</v>
      </c>
      <c r="CM6" s="79"/>
      <c r="CN6" s="79"/>
      <c r="CO6" s="79"/>
      <c r="CP6" s="79"/>
      <c r="CQ6" s="79"/>
      <c r="CR6" s="79"/>
      <c r="CS6" s="80"/>
      <c r="CT6" s="78" t="s">
        <v>14</v>
      </c>
      <c r="CU6" s="79"/>
      <c r="CV6" s="79"/>
      <c r="CW6" s="79"/>
      <c r="CX6" s="79"/>
      <c r="CY6" s="79"/>
      <c r="CZ6" s="79"/>
      <c r="DA6" s="80"/>
      <c r="DB6" s="78" t="s">
        <v>286</v>
      </c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80"/>
      <c r="DN6" s="78" t="s">
        <v>15</v>
      </c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80"/>
      <c r="DZ6" s="78" t="s">
        <v>16</v>
      </c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  <c r="EL6" s="78" t="s">
        <v>17</v>
      </c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80"/>
      <c r="EX6" s="78" t="s">
        <v>18</v>
      </c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</row>
    <row r="7" spans="1:165" ht="12.75" customHeight="1">
      <c r="A7" s="204">
        <v>1</v>
      </c>
      <c r="B7" s="204"/>
      <c r="C7" s="204"/>
      <c r="D7" s="204"/>
      <c r="E7" s="204"/>
      <c r="F7" s="204"/>
      <c r="G7" s="205"/>
      <c r="H7" s="206" t="s">
        <v>197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207" t="s">
        <v>198</v>
      </c>
      <c r="CM7" s="208"/>
      <c r="CN7" s="208"/>
      <c r="CO7" s="208"/>
      <c r="CP7" s="208"/>
      <c r="CQ7" s="208"/>
      <c r="CR7" s="208"/>
      <c r="CS7" s="209"/>
      <c r="CT7" s="190" t="s">
        <v>46</v>
      </c>
      <c r="CU7" s="191"/>
      <c r="CV7" s="191"/>
      <c r="CW7" s="191"/>
      <c r="CX7" s="191"/>
      <c r="CY7" s="191"/>
      <c r="CZ7" s="191"/>
      <c r="DA7" s="192"/>
      <c r="DB7" s="190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2"/>
      <c r="DN7" s="210">
        <f>'стр.1_4'!DF89</f>
        <v>1080000</v>
      </c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2"/>
      <c r="DZ7" s="210">
        <f>'стр.1_4'!DS89</f>
        <v>1080000</v>
      </c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2"/>
      <c r="EL7" s="210">
        <f>'стр.1_4'!EF89</f>
        <v>1080000</v>
      </c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2"/>
      <c r="EX7" s="200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2"/>
    </row>
    <row r="8" spans="1:165" ht="90" customHeight="1">
      <c r="A8" s="171" t="s">
        <v>199</v>
      </c>
      <c r="B8" s="171"/>
      <c r="C8" s="171"/>
      <c r="D8" s="171"/>
      <c r="E8" s="171"/>
      <c r="F8" s="171"/>
      <c r="G8" s="172"/>
      <c r="H8" s="199" t="s">
        <v>201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85" t="s">
        <v>200</v>
      </c>
      <c r="CM8" s="171"/>
      <c r="CN8" s="171"/>
      <c r="CO8" s="171"/>
      <c r="CP8" s="171"/>
      <c r="CQ8" s="171"/>
      <c r="CR8" s="171"/>
      <c r="CS8" s="172"/>
      <c r="CT8" s="186" t="s">
        <v>46</v>
      </c>
      <c r="CU8" s="171"/>
      <c r="CV8" s="171"/>
      <c r="CW8" s="171"/>
      <c r="CX8" s="171"/>
      <c r="CY8" s="171"/>
      <c r="CZ8" s="171"/>
      <c r="DA8" s="172"/>
      <c r="DB8" s="186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2"/>
      <c r="DN8" s="168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70"/>
      <c r="DZ8" s="168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70"/>
      <c r="EL8" s="168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70"/>
      <c r="EX8" s="154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6"/>
    </row>
    <row r="9" spans="1:165" ht="24" customHeight="1">
      <c r="A9" s="171" t="s">
        <v>202</v>
      </c>
      <c r="B9" s="171"/>
      <c r="C9" s="171"/>
      <c r="D9" s="171"/>
      <c r="E9" s="171"/>
      <c r="F9" s="171"/>
      <c r="G9" s="172"/>
      <c r="H9" s="199" t="s">
        <v>204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85" t="s">
        <v>203</v>
      </c>
      <c r="CM9" s="171"/>
      <c r="CN9" s="171"/>
      <c r="CO9" s="171"/>
      <c r="CP9" s="171"/>
      <c r="CQ9" s="171"/>
      <c r="CR9" s="171"/>
      <c r="CS9" s="172"/>
      <c r="CT9" s="186" t="s">
        <v>46</v>
      </c>
      <c r="CU9" s="171"/>
      <c r="CV9" s="171"/>
      <c r="CW9" s="171"/>
      <c r="CX9" s="171"/>
      <c r="CY9" s="171"/>
      <c r="CZ9" s="171"/>
      <c r="DA9" s="172"/>
      <c r="DB9" s="186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2"/>
      <c r="DN9" s="168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70"/>
      <c r="DZ9" s="168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70"/>
      <c r="EL9" s="168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70"/>
      <c r="EX9" s="154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6"/>
    </row>
    <row r="10" spans="1:165" ht="24" customHeight="1">
      <c r="A10" s="171" t="s">
        <v>205</v>
      </c>
      <c r="B10" s="171"/>
      <c r="C10" s="171"/>
      <c r="D10" s="171"/>
      <c r="E10" s="171"/>
      <c r="F10" s="171"/>
      <c r="G10" s="172"/>
      <c r="H10" s="199" t="s">
        <v>209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85" t="s">
        <v>207</v>
      </c>
      <c r="CM10" s="171"/>
      <c r="CN10" s="171"/>
      <c r="CO10" s="171"/>
      <c r="CP10" s="171"/>
      <c r="CQ10" s="171"/>
      <c r="CR10" s="171"/>
      <c r="CS10" s="172"/>
      <c r="CT10" s="186" t="s">
        <v>46</v>
      </c>
      <c r="CU10" s="171"/>
      <c r="CV10" s="171"/>
      <c r="CW10" s="171"/>
      <c r="CX10" s="171"/>
      <c r="CY10" s="171"/>
      <c r="CZ10" s="171"/>
      <c r="DA10" s="172"/>
      <c r="DB10" s="186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2"/>
      <c r="DN10" s="168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70"/>
      <c r="DZ10" s="168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70"/>
      <c r="EL10" s="168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70"/>
      <c r="EX10" s="154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6"/>
    </row>
    <row r="11" spans="1:165" ht="24" customHeight="1">
      <c r="A11" s="171" t="s">
        <v>277</v>
      </c>
      <c r="B11" s="171"/>
      <c r="C11" s="171"/>
      <c r="D11" s="171"/>
      <c r="E11" s="171"/>
      <c r="F11" s="171"/>
      <c r="G11" s="172"/>
      <c r="H11" s="196" t="s">
        <v>215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85" t="s">
        <v>278</v>
      </c>
      <c r="CM11" s="171"/>
      <c r="CN11" s="171"/>
      <c r="CO11" s="171"/>
      <c r="CP11" s="171"/>
      <c r="CQ11" s="171"/>
      <c r="CR11" s="171"/>
      <c r="CS11" s="172"/>
      <c r="CT11" s="186" t="s">
        <v>46</v>
      </c>
      <c r="CU11" s="171"/>
      <c r="CV11" s="171"/>
      <c r="CW11" s="171"/>
      <c r="CX11" s="171"/>
      <c r="CY11" s="171"/>
      <c r="CZ11" s="171"/>
      <c r="DA11" s="172"/>
      <c r="DB11" s="186" t="s">
        <v>46</v>
      </c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2"/>
      <c r="DN11" s="168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70"/>
      <c r="DZ11" s="168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70"/>
      <c r="EL11" s="168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70"/>
      <c r="EX11" s="154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6"/>
    </row>
    <row r="12" spans="1:165" ht="24" customHeight="1">
      <c r="A12" s="171"/>
      <c r="B12" s="171"/>
      <c r="C12" s="171"/>
      <c r="D12" s="171"/>
      <c r="E12" s="171"/>
      <c r="F12" s="171"/>
      <c r="G12" s="172"/>
      <c r="H12" s="173" t="s">
        <v>279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  <c r="CL12" s="185" t="s">
        <v>280</v>
      </c>
      <c r="CM12" s="171"/>
      <c r="CN12" s="171"/>
      <c r="CO12" s="171"/>
      <c r="CP12" s="171"/>
      <c r="CQ12" s="171"/>
      <c r="CR12" s="171"/>
      <c r="CS12" s="172"/>
      <c r="CT12" s="186"/>
      <c r="CU12" s="171"/>
      <c r="CV12" s="171"/>
      <c r="CW12" s="171"/>
      <c r="CX12" s="171"/>
      <c r="CY12" s="171"/>
      <c r="CZ12" s="171"/>
      <c r="DA12" s="172"/>
      <c r="DB12" s="186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2"/>
      <c r="DN12" s="168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70"/>
      <c r="DZ12" s="168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70"/>
      <c r="EL12" s="168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70"/>
      <c r="EX12" s="154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6"/>
    </row>
    <row r="13" spans="1:165" ht="11.25">
      <c r="A13" s="171" t="s">
        <v>281</v>
      </c>
      <c r="B13" s="171"/>
      <c r="C13" s="171"/>
      <c r="D13" s="171"/>
      <c r="E13" s="171"/>
      <c r="F13" s="171"/>
      <c r="G13" s="172"/>
      <c r="H13" s="196" t="s">
        <v>243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85" t="s">
        <v>282</v>
      </c>
      <c r="CM13" s="171"/>
      <c r="CN13" s="171"/>
      <c r="CO13" s="171"/>
      <c r="CP13" s="171"/>
      <c r="CQ13" s="171"/>
      <c r="CR13" s="171"/>
      <c r="CS13" s="172"/>
      <c r="CT13" s="186" t="s">
        <v>46</v>
      </c>
      <c r="CU13" s="171"/>
      <c r="CV13" s="171"/>
      <c r="CW13" s="171"/>
      <c r="CX13" s="171"/>
      <c r="CY13" s="171"/>
      <c r="CZ13" s="171"/>
      <c r="DA13" s="172"/>
      <c r="DB13" s="186" t="s">
        <v>46</v>
      </c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2"/>
      <c r="DN13" s="168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70"/>
      <c r="DZ13" s="168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70"/>
      <c r="EL13" s="168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70"/>
      <c r="EX13" s="154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6"/>
    </row>
    <row r="14" spans="1:165" ht="24" customHeight="1">
      <c r="A14" s="171" t="s">
        <v>206</v>
      </c>
      <c r="B14" s="171"/>
      <c r="C14" s="171"/>
      <c r="D14" s="171"/>
      <c r="E14" s="171"/>
      <c r="F14" s="171"/>
      <c r="G14" s="172"/>
      <c r="H14" s="199" t="s">
        <v>210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85" t="s">
        <v>208</v>
      </c>
      <c r="CM14" s="171"/>
      <c r="CN14" s="171"/>
      <c r="CO14" s="171"/>
      <c r="CP14" s="171"/>
      <c r="CQ14" s="171"/>
      <c r="CR14" s="171"/>
      <c r="CS14" s="172"/>
      <c r="CT14" s="186" t="s">
        <v>46</v>
      </c>
      <c r="CU14" s="171"/>
      <c r="CV14" s="171"/>
      <c r="CW14" s="171"/>
      <c r="CX14" s="171"/>
      <c r="CY14" s="171"/>
      <c r="CZ14" s="171"/>
      <c r="DA14" s="172"/>
      <c r="DB14" s="186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2"/>
      <c r="DN14" s="213">
        <f>DN7</f>
        <v>1080000</v>
      </c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5"/>
      <c r="DZ14" s="213">
        <f>DZ7</f>
        <v>1080000</v>
      </c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5"/>
      <c r="EL14" s="213">
        <f>EL7</f>
        <v>1080000</v>
      </c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5"/>
      <c r="EX14" s="154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6"/>
    </row>
    <row r="15" spans="1:165" ht="34.5" customHeight="1">
      <c r="A15" s="171" t="s">
        <v>211</v>
      </c>
      <c r="B15" s="171"/>
      <c r="C15" s="171"/>
      <c r="D15" s="171"/>
      <c r="E15" s="171"/>
      <c r="F15" s="171"/>
      <c r="G15" s="172"/>
      <c r="H15" s="196" t="s">
        <v>213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85" t="s">
        <v>212</v>
      </c>
      <c r="CM15" s="171"/>
      <c r="CN15" s="171"/>
      <c r="CO15" s="171"/>
      <c r="CP15" s="171"/>
      <c r="CQ15" s="171"/>
      <c r="CR15" s="171"/>
      <c r="CS15" s="172"/>
      <c r="CT15" s="186" t="s">
        <v>46</v>
      </c>
      <c r="CU15" s="171"/>
      <c r="CV15" s="171"/>
      <c r="CW15" s="171"/>
      <c r="CX15" s="171"/>
      <c r="CY15" s="171"/>
      <c r="CZ15" s="171"/>
      <c r="DA15" s="172"/>
      <c r="DB15" s="186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2"/>
      <c r="DN15" s="213">
        <f>DN7</f>
        <v>1080000</v>
      </c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5"/>
      <c r="DZ15" s="213">
        <f>DZ7</f>
        <v>1080000</v>
      </c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5"/>
      <c r="EL15" s="213">
        <f>EL7</f>
        <v>1080000</v>
      </c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5"/>
      <c r="EX15" s="154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6"/>
    </row>
    <row r="16" spans="1:165" ht="24" customHeight="1">
      <c r="A16" s="171" t="s">
        <v>214</v>
      </c>
      <c r="B16" s="171"/>
      <c r="C16" s="171"/>
      <c r="D16" s="171"/>
      <c r="E16" s="171"/>
      <c r="F16" s="171"/>
      <c r="G16" s="172"/>
      <c r="H16" s="216" t="s">
        <v>215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185" t="s">
        <v>216</v>
      </c>
      <c r="CM16" s="171"/>
      <c r="CN16" s="171"/>
      <c r="CO16" s="171"/>
      <c r="CP16" s="171"/>
      <c r="CQ16" s="171"/>
      <c r="CR16" s="171"/>
      <c r="CS16" s="172"/>
      <c r="CT16" s="186" t="s">
        <v>46</v>
      </c>
      <c r="CU16" s="171"/>
      <c r="CV16" s="171"/>
      <c r="CW16" s="171"/>
      <c r="CX16" s="171"/>
      <c r="CY16" s="171"/>
      <c r="CZ16" s="171"/>
      <c r="DA16" s="172"/>
      <c r="DB16" s="186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2"/>
      <c r="DN16" s="213">
        <f>DN7</f>
        <v>1080000</v>
      </c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5"/>
      <c r="DZ16" s="213">
        <f>DZ7</f>
        <v>1080000</v>
      </c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5"/>
      <c r="EL16" s="213">
        <f>EL7</f>
        <v>1080000</v>
      </c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5"/>
      <c r="EX16" s="154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6"/>
    </row>
    <row r="17" spans="1:165" ht="12.75" customHeight="1">
      <c r="A17" s="171" t="s">
        <v>217</v>
      </c>
      <c r="B17" s="171"/>
      <c r="C17" s="171"/>
      <c r="D17" s="171"/>
      <c r="E17" s="171"/>
      <c r="F17" s="171"/>
      <c r="G17" s="172"/>
      <c r="H17" s="216" t="s">
        <v>218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185" t="s">
        <v>219</v>
      </c>
      <c r="CM17" s="171"/>
      <c r="CN17" s="171"/>
      <c r="CO17" s="171"/>
      <c r="CP17" s="171"/>
      <c r="CQ17" s="171"/>
      <c r="CR17" s="171"/>
      <c r="CS17" s="172"/>
      <c r="CT17" s="186" t="s">
        <v>46</v>
      </c>
      <c r="CU17" s="171"/>
      <c r="CV17" s="171"/>
      <c r="CW17" s="171"/>
      <c r="CX17" s="171"/>
      <c r="CY17" s="171"/>
      <c r="CZ17" s="171"/>
      <c r="DA17" s="172"/>
      <c r="DB17" s="186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2"/>
      <c r="DN17" s="154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8"/>
      <c r="DZ17" s="154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8"/>
      <c r="EL17" s="154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8"/>
      <c r="EX17" s="154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6"/>
    </row>
    <row r="18" spans="1:165" ht="24" customHeight="1">
      <c r="A18" s="171" t="s">
        <v>220</v>
      </c>
      <c r="B18" s="171"/>
      <c r="C18" s="171"/>
      <c r="D18" s="171"/>
      <c r="E18" s="171"/>
      <c r="F18" s="171"/>
      <c r="G18" s="172"/>
      <c r="H18" s="196" t="s">
        <v>221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85" t="s">
        <v>222</v>
      </c>
      <c r="CM18" s="171"/>
      <c r="CN18" s="171"/>
      <c r="CO18" s="171"/>
      <c r="CP18" s="171"/>
      <c r="CQ18" s="171"/>
      <c r="CR18" s="171"/>
      <c r="CS18" s="172"/>
      <c r="CT18" s="186" t="s">
        <v>46</v>
      </c>
      <c r="CU18" s="171"/>
      <c r="CV18" s="171"/>
      <c r="CW18" s="171"/>
      <c r="CX18" s="171"/>
      <c r="CY18" s="171"/>
      <c r="CZ18" s="171"/>
      <c r="DA18" s="172"/>
      <c r="DB18" s="186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2"/>
      <c r="DN18" s="154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8"/>
      <c r="DZ18" s="154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8"/>
      <c r="EL18" s="154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8"/>
      <c r="EX18" s="154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6"/>
    </row>
    <row r="19" spans="1:165" ht="24" customHeight="1">
      <c r="A19" s="171" t="s">
        <v>223</v>
      </c>
      <c r="B19" s="171"/>
      <c r="C19" s="171"/>
      <c r="D19" s="171"/>
      <c r="E19" s="171"/>
      <c r="F19" s="171"/>
      <c r="G19" s="172"/>
      <c r="H19" s="216" t="s">
        <v>215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185" t="s">
        <v>224</v>
      </c>
      <c r="CM19" s="171"/>
      <c r="CN19" s="171"/>
      <c r="CO19" s="171"/>
      <c r="CP19" s="171"/>
      <c r="CQ19" s="171"/>
      <c r="CR19" s="171"/>
      <c r="CS19" s="172"/>
      <c r="CT19" s="186" t="s">
        <v>46</v>
      </c>
      <c r="CU19" s="171"/>
      <c r="CV19" s="171"/>
      <c r="CW19" s="171"/>
      <c r="CX19" s="171"/>
      <c r="CY19" s="171"/>
      <c r="CZ19" s="171"/>
      <c r="DA19" s="172"/>
      <c r="DB19" s="186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2"/>
      <c r="DN19" s="154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8"/>
      <c r="DZ19" s="154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8"/>
      <c r="EL19" s="154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8"/>
      <c r="EX19" s="154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6"/>
    </row>
    <row r="20" spans="1:165" ht="24" customHeight="1">
      <c r="A20" s="171"/>
      <c r="B20" s="171"/>
      <c r="C20" s="171"/>
      <c r="D20" s="171"/>
      <c r="E20" s="171"/>
      <c r="F20" s="171"/>
      <c r="G20" s="172"/>
      <c r="H20" s="173" t="s">
        <v>279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5"/>
      <c r="CL20" s="185" t="s">
        <v>283</v>
      </c>
      <c r="CM20" s="171"/>
      <c r="CN20" s="171"/>
      <c r="CO20" s="171"/>
      <c r="CP20" s="171"/>
      <c r="CQ20" s="171"/>
      <c r="CR20" s="171"/>
      <c r="CS20" s="172"/>
      <c r="CT20" s="186"/>
      <c r="CU20" s="171"/>
      <c r="CV20" s="171"/>
      <c r="CW20" s="171"/>
      <c r="CX20" s="171"/>
      <c r="CY20" s="171"/>
      <c r="CZ20" s="171"/>
      <c r="DA20" s="172"/>
      <c r="DB20" s="186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2"/>
      <c r="DN20" s="154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8"/>
      <c r="DZ20" s="154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8"/>
      <c r="EL20" s="154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8"/>
      <c r="EX20" s="154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6"/>
    </row>
    <row r="21" spans="1:165" ht="12.75" customHeight="1">
      <c r="A21" s="171" t="s">
        <v>225</v>
      </c>
      <c r="B21" s="171"/>
      <c r="C21" s="171"/>
      <c r="D21" s="171"/>
      <c r="E21" s="171"/>
      <c r="F21" s="171"/>
      <c r="G21" s="172"/>
      <c r="H21" s="216" t="s">
        <v>218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185" t="s">
        <v>226</v>
      </c>
      <c r="CM21" s="171"/>
      <c r="CN21" s="171"/>
      <c r="CO21" s="171"/>
      <c r="CP21" s="171"/>
      <c r="CQ21" s="171"/>
      <c r="CR21" s="171"/>
      <c r="CS21" s="172"/>
      <c r="CT21" s="186" t="s">
        <v>46</v>
      </c>
      <c r="CU21" s="171"/>
      <c r="CV21" s="171"/>
      <c r="CW21" s="171"/>
      <c r="CX21" s="171"/>
      <c r="CY21" s="171"/>
      <c r="CZ21" s="171"/>
      <c r="DA21" s="172"/>
      <c r="DB21" s="186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2"/>
      <c r="DN21" s="154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8"/>
      <c r="DZ21" s="154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8"/>
      <c r="EL21" s="154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8"/>
      <c r="EX21" s="154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6"/>
    </row>
    <row r="22" spans="1:165" ht="12.75" customHeight="1">
      <c r="A22" s="171" t="s">
        <v>227</v>
      </c>
      <c r="B22" s="171"/>
      <c r="C22" s="171"/>
      <c r="D22" s="171"/>
      <c r="E22" s="171"/>
      <c r="F22" s="171"/>
      <c r="G22" s="172"/>
      <c r="H22" s="196" t="s">
        <v>228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85" t="s">
        <v>229</v>
      </c>
      <c r="CM22" s="171"/>
      <c r="CN22" s="171"/>
      <c r="CO22" s="171"/>
      <c r="CP22" s="171"/>
      <c r="CQ22" s="171"/>
      <c r="CR22" s="171"/>
      <c r="CS22" s="172"/>
      <c r="CT22" s="186" t="s">
        <v>46</v>
      </c>
      <c r="CU22" s="171"/>
      <c r="CV22" s="171"/>
      <c r="CW22" s="171"/>
      <c r="CX22" s="171"/>
      <c r="CY22" s="171"/>
      <c r="CZ22" s="171"/>
      <c r="DA22" s="172"/>
      <c r="DB22" s="186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2"/>
      <c r="DN22" s="154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8"/>
      <c r="DZ22" s="154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8"/>
      <c r="EL22" s="154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8"/>
      <c r="EX22" s="154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6"/>
    </row>
    <row r="23" spans="1:165" ht="24" customHeight="1" thickBot="1">
      <c r="A23" s="171"/>
      <c r="B23" s="171"/>
      <c r="C23" s="171"/>
      <c r="D23" s="171"/>
      <c r="E23" s="171"/>
      <c r="F23" s="171"/>
      <c r="G23" s="172"/>
      <c r="H23" s="173" t="s">
        <v>279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96" t="s">
        <v>284</v>
      </c>
      <c r="CM23" s="97"/>
      <c r="CN23" s="97"/>
      <c r="CO23" s="97"/>
      <c r="CP23" s="97"/>
      <c r="CQ23" s="97"/>
      <c r="CR23" s="97"/>
      <c r="CS23" s="194"/>
      <c r="CT23" s="193"/>
      <c r="CU23" s="97"/>
      <c r="CV23" s="97"/>
      <c r="CW23" s="97"/>
      <c r="CX23" s="97"/>
      <c r="CY23" s="97"/>
      <c r="CZ23" s="97"/>
      <c r="DA23" s="194"/>
      <c r="DB23" s="193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194"/>
      <c r="DN23" s="187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9"/>
      <c r="DZ23" s="187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9"/>
      <c r="EL23" s="187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9"/>
      <c r="EX23" s="187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95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11.25" customHeight="1">
      <c r="A25" s="53" t="s">
        <v>190</v>
      </c>
      <c r="B25" s="53"/>
      <c r="C25" s="53"/>
      <c r="D25" s="53"/>
      <c r="E25" s="53"/>
      <c r="F25" s="53"/>
      <c r="G25" s="54"/>
      <c r="H25" s="46" t="s">
        <v>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7"/>
      <c r="CL25" s="52" t="s">
        <v>191</v>
      </c>
      <c r="CM25" s="53"/>
      <c r="CN25" s="53"/>
      <c r="CO25" s="53"/>
      <c r="CP25" s="53"/>
      <c r="CQ25" s="53"/>
      <c r="CR25" s="53"/>
      <c r="CS25" s="54"/>
      <c r="CT25" s="52" t="s">
        <v>192</v>
      </c>
      <c r="CU25" s="53"/>
      <c r="CV25" s="53"/>
      <c r="CW25" s="53"/>
      <c r="CX25" s="53"/>
      <c r="CY25" s="53"/>
      <c r="CZ25" s="53"/>
      <c r="DA25" s="54"/>
      <c r="DB25" s="52" t="s">
        <v>276</v>
      </c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4"/>
      <c r="DN25" s="68" t="s">
        <v>10</v>
      </c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</row>
    <row r="26" spans="1:165" ht="11.25" customHeight="1">
      <c r="A26" s="56"/>
      <c r="B26" s="56"/>
      <c r="C26" s="56"/>
      <c r="D26" s="56"/>
      <c r="E26" s="56"/>
      <c r="F26" s="56"/>
      <c r="G26" s="5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9"/>
      <c r="CL26" s="55"/>
      <c r="CM26" s="56"/>
      <c r="CN26" s="56"/>
      <c r="CO26" s="56"/>
      <c r="CP26" s="56"/>
      <c r="CQ26" s="56"/>
      <c r="CR26" s="56"/>
      <c r="CS26" s="57"/>
      <c r="CT26" s="55"/>
      <c r="CU26" s="56"/>
      <c r="CV26" s="56"/>
      <c r="CW26" s="56"/>
      <c r="CX26" s="56"/>
      <c r="CY26" s="56"/>
      <c r="CZ26" s="56"/>
      <c r="DA26" s="57"/>
      <c r="DB26" s="55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7"/>
      <c r="DN26" s="64" t="s">
        <v>4</v>
      </c>
      <c r="DO26" s="65"/>
      <c r="DP26" s="65"/>
      <c r="DQ26" s="65"/>
      <c r="DR26" s="65"/>
      <c r="DS26" s="65"/>
      <c r="DT26" s="71" t="s">
        <v>287</v>
      </c>
      <c r="DU26" s="71"/>
      <c r="DV26" s="71"/>
      <c r="DW26" s="66" t="s">
        <v>5</v>
      </c>
      <c r="DX26" s="66"/>
      <c r="DY26" s="67"/>
      <c r="DZ26" s="64" t="s">
        <v>4</v>
      </c>
      <c r="EA26" s="65"/>
      <c r="EB26" s="65"/>
      <c r="EC26" s="65"/>
      <c r="ED26" s="65"/>
      <c r="EE26" s="65"/>
      <c r="EF26" s="71" t="s">
        <v>311</v>
      </c>
      <c r="EG26" s="71"/>
      <c r="EH26" s="71"/>
      <c r="EI26" s="66" t="s">
        <v>5</v>
      </c>
      <c r="EJ26" s="66"/>
      <c r="EK26" s="67"/>
      <c r="EL26" s="64" t="s">
        <v>4</v>
      </c>
      <c r="EM26" s="65"/>
      <c r="EN26" s="65"/>
      <c r="EO26" s="65"/>
      <c r="EP26" s="65"/>
      <c r="EQ26" s="65"/>
      <c r="ER26" s="71" t="s">
        <v>337</v>
      </c>
      <c r="ES26" s="71"/>
      <c r="ET26" s="71"/>
      <c r="EU26" s="66" t="s">
        <v>5</v>
      </c>
      <c r="EV26" s="66"/>
      <c r="EW26" s="67"/>
      <c r="EX26" s="52" t="s">
        <v>9</v>
      </c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</row>
    <row r="27" spans="1:165" ht="39" customHeight="1">
      <c r="A27" s="59"/>
      <c r="B27" s="59"/>
      <c r="C27" s="59"/>
      <c r="D27" s="59"/>
      <c r="E27" s="59"/>
      <c r="F27" s="59"/>
      <c r="G27" s="6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1"/>
      <c r="CL27" s="58"/>
      <c r="CM27" s="59"/>
      <c r="CN27" s="59"/>
      <c r="CO27" s="59"/>
      <c r="CP27" s="59"/>
      <c r="CQ27" s="59"/>
      <c r="CR27" s="59"/>
      <c r="CS27" s="60"/>
      <c r="CT27" s="58"/>
      <c r="CU27" s="59"/>
      <c r="CV27" s="59"/>
      <c r="CW27" s="59"/>
      <c r="CX27" s="59"/>
      <c r="CY27" s="59"/>
      <c r="CZ27" s="59"/>
      <c r="DA27" s="60"/>
      <c r="DB27" s="58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60"/>
      <c r="DN27" s="61" t="s">
        <v>193</v>
      </c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3"/>
      <c r="DZ27" s="61" t="s">
        <v>194</v>
      </c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3"/>
      <c r="EL27" s="61" t="s">
        <v>195</v>
      </c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3"/>
      <c r="EX27" s="58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</row>
    <row r="28" spans="1:165" ht="12" thickBot="1">
      <c r="A28" s="103" t="s">
        <v>11</v>
      </c>
      <c r="B28" s="103"/>
      <c r="C28" s="103"/>
      <c r="D28" s="103"/>
      <c r="E28" s="103"/>
      <c r="F28" s="103"/>
      <c r="G28" s="104"/>
      <c r="H28" s="103" t="s">
        <v>12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4"/>
      <c r="CL28" s="78" t="s">
        <v>13</v>
      </c>
      <c r="CM28" s="79"/>
      <c r="CN28" s="79"/>
      <c r="CO28" s="79"/>
      <c r="CP28" s="79"/>
      <c r="CQ28" s="79"/>
      <c r="CR28" s="79"/>
      <c r="CS28" s="80"/>
      <c r="CT28" s="78" t="s">
        <v>14</v>
      </c>
      <c r="CU28" s="79"/>
      <c r="CV28" s="79"/>
      <c r="CW28" s="79"/>
      <c r="CX28" s="79"/>
      <c r="CY28" s="79"/>
      <c r="CZ28" s="79"/>
      <c r="DA28" s="80"/>
      <c r="DB28" s="78" t="s">
        <v>286</v>
      </c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80"/>
      <c r="DN28" s="78" t="s">
        <v>15</v>
      </c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80"/>
      <c r="DZ28" s="78" t="s">
        <v>16</v>
      </c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80"/>
      <c r="EL28" s="78" t="s">
        <v>17</v>
      </c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80"/>
      <c r="EX28" s="78" t="s">
        <v>18</v>
      </c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</row>
    <row r="29" spans="1:165" ht="12" customHeight="1">
      <c r="A29" s="171" t="s">
        <v>230</v>
      </c>
      <c r="B29" s="171"/>
      <c r="C29" s="171"/>
      <c r="D29" s="171"/>
      <c r="E29" s="171"/>
      <c r="F29" s="171"/>
      <c r="G29" s="172"/>
      <c r="H29" s="196" t="s">
        <v>231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217" t="s">
        <v>232</v>
      </c>
      <c r="CM29" s="191"/>
      <c r="CN29" s="191"/>
      <c r="CO29" s="191"/>
      <c r="CP29" s="191"/>
      <c r="CQ29" s="191"/>
      <c r="CR29" s="191"/>
      <c r="CS29" s="192"/>
      <c r="CT29" s="190" t="s">
        <v>46</v>
      </c>
      <c r="CU29" s="191"/>
      <c r="CV29" s="191"/>
      <c r="CW29" s="191"/>
      <c r="CX29" s="191"/>
      <c r="CY29" s="191"/>
      <c r="CZ29" s="191"/>
      <c r="DA29" s="192"/>
      <c r="DB29" s="190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2"/>
      <c r="DN29" s="200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18"/>
      <c r="DZ29" s="200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18"/>
      <c r="EL29" s="200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18"/>
      <c r="EX29" s="200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2"/>
    </row>
    <row r="30" spans="1:165" ht="24" customHeight="1">
      <c r="A30" s="171" t="s">
        <v>233</v>
      </c>
      <c r="B30" s="171"/>
      <c r="C30" s="171"/>
      <c r="D30" s="171"/>
      <c r="E30" s="171"/>
      <c r="F30" s="171"/>
      <c r="G30" s="172"/>
      <c r="H30" s="216" t="s">
        <v>215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185" t="s">
        <v>234</v>
      </c>
      <c r="CM30" s="171"/>
      <c r="CN30" s="171"/>
      <c r="CO30" s="171"/>
      <c r="CP30" s="171"/>
      <c r="CQ30" s="171"/>
      <c r="CR30" s="171"/>
      <c r="CS30" s="172"/>
      <c r="CT30" s="186" t="s">
        <v>46</v>
      </c>
      <c r="CU30" s="171"/>
      <c r="CV30" s="171"/>
      <c r="CW30" s="171"/>
      <c r="CX30" s="171"/>
      <c r="CY30" s="171"/>
      <c r="CZ30" s="171"/>
      <c r="DA30" s="172"/>
      <c r="DB30" s="186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2"/>
      <c r="DN30" s="154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8"/>
      <c r="DZ30" s="154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8"/>
      <c r="EL30" s="154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8"/>
      <c r="EX30" s="154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6"/>
    </row>
    <row r="31" spans="1:165" ht="12.75" customHeight="1">
      <c r="A31" s="171" t="s">
        <v>235</v>
      </c>
      <c r="B31" s="171"/>
      <c r="C31" s="171"/>
      <c r="D31" s="171"/>
      <c r="E31" s="171"/>
      <c r="F31" s="171"/>
      <c r="G31" s="172"/>
      <c r="H31" s="216" t="s">
        <v>218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185" t="s">
        <v>236</v>
      </c>
      <c r="CM31" s="171"/>
      <c r="CN31" s="171"/>
      <c r="CO31" s="171"/>
      <c r="CP31" s="171"/>
      <c r="CQ31" s="171"/>
      <c r="CR31" s="171"/>
      <c r="CS31" s="172"/>
      <c r="CT31" s="186" t="s">
        <v>46</v>
      </c>
      <c r="CU31" s="171"/>
      <c r="CV31" s="171"/>
      <c r="CW31" s="171"/>
      <c r="CX31" s="171"/>
      <c r="CY31" s="171"/>
      <c r="CZ31" s="171"/>
      <c r="DA31" s="172"/>
      <c r="DB31" s="186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2"/>
      <c r="DN31" s="154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8"/>
      <c r="DZ31" s="154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8"/>
      <c r="EL31" s="154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8"/>
      <c r="EX31" s="154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6"/>
    </row>
    <row r="32" spans="1:165" ht="11.25">
      <c r="A32" s="171" t="s">
        <v>237</v>
      </c>
      <c r="B32" s="171"/>
      <c r="C32" s="171"/>
      <c r="D32" s="171"/>
      <c r="E32" s="171"/>
      <c r="F32" s="171"/>
      <c r="G32" s="172"/>
      <c r="H32" s="196" t="s">
        <v>238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85" t="s">
        <v>239</v>
      </c>
      <c r="CM32" s="171"/>
      <c r="CN32" s="171"/>
      <c r="CO32" s="171"/>
      <c r="CP32" s="171"/>
      <c r="CQ32" s="171"/>
      <c r="CR32" s="171"/>
      <c r="CS32" s="172"/>
      <c r="CT32" s="186" t="s">
        <v>46</v>
      </c>
      <c r="CU32" s="171"/>
      <c r="CV32" s="171"/>
      <c r="CW32" s="171"/>
      <c r="CX32" s="171"/>
      <c r="CY32" s="171"/>
      <c r="CZ32" s="171"/>
      <c r="DA32" s="172"/>
      <c r="DB32" s="186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2"/>
      <c r="DN32" s="154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8"/>
      <c r="DZ32" s="154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8"/>
      <c r="EL32" s="154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8"/>
      <c r="EX32" s="154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6"/>
    </row>
    <row r="33" spans="1:165" ht="24" customHeight="1">
      <c r="A33" s="171" t="s">
        <v>240</v>
      </c>
      <c r="B33" s="171"/>
      <c r="C33" s="171"/>
      <c r="D33" s="171"/>
      <c r="E33" s="171"/>
      <c r="F33" s="171"/>
      <c r="G33" s="172"/>
      <c r="H33" s="216" t="s">
        <v>215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185" t="s">
        <v>241</v>
      </c>
      <c r="CM33" s="171"/>
      <c r="CN33" s="171"/>
      <c r="CO33" s="171"/>
      <c r="CP33" s="171"/>
      <c r="CQ33" s="171"/>
      <c r="CR33" s="171"/>
      <c r="CS33" s="172"/>
      <c r="CT33" s="186" t="s">
        <v>46</v>
      </c>
      <c r="CU33" s="171"/>
      <c r="CV33" s="171"/>
      <c r="CW33" s="171"/>
      <c r="CX33" s="171"/>
      <c r="CY33" s="171"/>
      <c r="CZ33" s="171"/>
      <c r="DA33" s="172"/>
      <c r="DB33" s="186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2"/>
      <c r="DN33" s="154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8"/>
      <c r="DZ33" s="154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8"/>
      <c r="EL33" s="154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8"/>
      <c r="EX33" s="154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6"/>
    </row>
    <row r="34" spans="1:165" ht="24" customHeight="1">
      <c r="A34" s="171"/>
      <c r="B34" s="171"/>
      <c r="C34" s="171"/>
      <c r="D34" s="171"/>
      <c r="E34" s="171"/>
      <c r="F34" s="171"/>
      <c r="G34" s="172"/>
      <c r="H34" s="173" t="s">
        <v>279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5"/>
      <c r="CL34" s="185" t="s">
        <v>285</v>
      </c>
      <c r="CM34" s="171"/>
      <c r="CN34" s="171"/>
      <c r="CO34" s="171"/>
      <c r="CP34" s="171"/>
      <c r="CQ34" s="171"/>
      <c r="CR34" s="171"/>
      <c r="CS34" s="172"/>
      <c r="CT34" s="186"/>
      <c r="CU34" s="171"/>
      <c r="CV34" s="171"/>
      <c r="CW34" s="171"/>
      <c r="CX34" s="171"/>
      <c r="CY34" s="171"/>
      <c r="CZ34" s="171"/>
      <c r="DA34" s="172"/>
      <c r="DB34" s="186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2"/>
      <c r="DN34" s="154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8"/>
      <c r="DZ34" s="154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8"/>
      <c r="EL34" s="154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8"/>
      <c r="EX34" s="154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6"/>
    </row>
    <row r="35" spans="1:165" ht="11.25">
      <c r="A35" s="171" t="s">
        <v>242</v>
      </c>
      <c r="B35" s="171"/>
      <c r="C35" s="171"/>
      <c r="D35" s="171"/>
      <c r="E35" s="171"/>
      <c r="F35" s="171"/>
      <c r="G35" s="172"/>
      <c r="H35" s="216" t="s">
        <v>243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185" t="s">
        <v>244</v>
      </c>
      <c r="CM35" s="171"/>
      <c r="CN35" s="171"/>
      <c r="CO35" s="171"/>
      <c r="CP35" s="171"/>
      <c r="CQ35" s="171"/>
      <c r="CR35" s="171"/>
      <c r="CS35" s="172"/>
      <c r="CT35" s="186" t="s">
        <v>46</v>
      </c>
      <c r="CU35" s="171"/>
      <c r="CV35" s="171"/>
      <c r="CW35" s="171"/>
      <c r="CX35" s="171"/>
      <c r="CY35" s="171"/>
      <c r="CZ35" s="171"/>
      <c r="DA35" s="172"/>
      <c r="DB35" s="186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2"/>
      <c r="DN35" s="154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8"/>
      <c r="DZ35" s="154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8"/>
      <c r="EL35" s="154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8"/>
      <c r="EX35" s="154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6"/>
    </row>
    <row r="36" spans="1:165" ht="24" customHeight="1">
      <c r="A36" s="171" t="s">
        <v>12</v>
      </c>
      <c r="B36" s="171"/>
      <c r="C36" s="171"/>
      <c r="D36" s="171"/>
      <c r="E36" s="171"/>
      <c r="F36" s="171"/>
      <c r="G36" s="172"/>
      <c r="H36" s="219" t="s">
        <v>245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185" t="s">
        <v>246</v>
      </c>
      <c r="CM36" s="171"/>
      <c r="CN36" s="171"/>
      <c r="CO36" s="171"/>
      <c r="CP36" s="171"/>
      <c r="CQ36" s="171"/>
      <c r="CR36" s="171"/>
      <c r="CS36" s="172"/>
      <c r="CT36" s="186" t="s">
        <v>46</v>
      </c>
      <c r="CU36" s="171"/>
      <c r="CV36" s="171"/>
      <c r="CW36" s="171"/>
      <c r="CX36" s="171"/>
      <c r="CY36" s="171"/>
      <c r="CZ36" s="171"/>
      <c r="DA36" s="172"/>
      <c r="DB36" s="186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2"/>
      <c r="DN36" s="213">
        <f>DN16</f>
        <v>1080000</v>
      </c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5"/>
      <c r="DZ36" s="213">
        <f>DZ16</f>
        <v>1080000</v>
      </c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5"/>
      <c r="EL36" s="213">
        <f>EL16</f>
        <v>1080000</v>
      </c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5"/>
      <c r="EX36" s="154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6"/>
    </row>
    <row r="37" spans="1:165" ht="11.25">
      <c r="A37" s="181"/>
      <c r="B37" s="181"/>
      <c r="C37" s="181"/>
      <c r="D37" s="181"/>
      <c r="E37" s="181"/>
      <c r="F37" s="181"/>
      <c r="G37" s="182"/>
      <c r="H37" s="176" t="s">
        <v>247</v>
      </c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77"/>
      <c r="CL37" s="239" t="s">
        <v>248</v>
      </c>
      <c r="CM37" s="181"/>
      <c r="CN37" s="181"/>
      <c r="CO37" s="181"/>
      <c r="CP37" s="181"/>
      <c r="CQ37" s="181"/>
      <c r="CR37" s="181"/>
      <c r="CS37" s="182"/>
      <c r="CT37" s="197"/>
      <c r="CU37" s="181"/>
      <c r="CV37" s="181"/>
      <c r="CW37" s="181"/>
      <c r="CX37" s="181"/>
      <c r="CY37" s="181"/>
      <c r="CZ37" s="181"/>
      <c r="DA37" s="182"/>
      <c r="DB37" s="197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2"/>
      <c r="DN37" s="162">
        <f>DN36</f>
        <v>1080000</v>
      </c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4"/>
      <c r="DZ37" s="162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4"/>
      <c r="EL37" s="162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4"/>
      <c r="EX37" s="222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4"/>
    </row>
    <row r="38" spans="1:165" ht="11.25">
      <c r="A38" s="160"/>
      <c r="B38" s="160"/>
      <c r="C38" s="160"/>
      <c r="D38" s="160"/>
      <c r="E38" s="160"/>
      <c r="F38" s="160"/>
      <c r="G38" s="161"/>
      <c r="H38" s="178">
        <v>2022</v>
      </c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80"/>
      <c r="CL38" s="240"/>
      <c r="CM38" s="160"/>
      <c r="CN38" s="160"/>
      <c r="CO38" s="160"/>
      <c r="CP38" s="160"/>
      <c r="CQ38" s="160"/>
      <c r="CR38" s="160"/>
      <c r="CS38" s="161"/>
      <c r="CT38" s="198"/>
      <c r="CU38" s="183"/>
      <c r="CV38" s="183"/>
      <c r="CW38" s="183"/>
      <c r="CX38" s="183"/>
      <c r="CY38" s="183"/>
      <c r="CZ38" s="183"/>
      <c r="DA38" s="184"/>
      <c r="DB38" s="198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4"/>
      <c r="DN38" s="165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7"/>
      <c r="DZ38" s="165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7"/>
      <c r="EL38" s="165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7"/>
      <c r="EX38" s="225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7"/>
    </row>
    <row r="39" spans="1:165" ht="12.75" customHeight="1">
      <c r="A39" s="160"/>
      <c r="B39" s="160"/>
      <c r="C39" s="160"/>
      <c r="D39" s="160"/>
      <c r="E39" s="160"/>
      <c r="F39" s="160"/>
      <c r="G39" s="161"/>
      <c r="H39" s="220">
        <v>2023</v>
      </c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40"/>
      <c r="CM39" s="160"/>
      <c r="CN39" s="160"/>
      <c r="CO39" s="160"/>
      <c r="CP39" s="160"/>
      <c r="CQ39" s="160"/>
      <c r="CR39" s="160"/>
      <c r="CS39" s="161"/>
      <c r="CT39" s="186"/>
      <c r="CU39" s="171"/>
      <c r="CV39" s="171"/>
      <c r="CW39" s="171"/>
      <c r="CX39" s="171"/>
      <c r="CY39" s="171"/>
      <c r="CZ39" s="171"/>
      <c r="DA39" s="172"/>
      <c r="DB39" s="186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2"/>
      <c r="DN39" s="213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5"/>
      <c r="DZ39" s="213">
        <f>DZ36</f>
        <v>1080000</v>
      </c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5"/>
      <c r="EL39" s="213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5"/>
      <c r="EX39" s="154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6"/>
    </row>
    <row r="40" spans="1:165" ht="12.75" customHeight="1">
      <c r="A40" s="183"/>
      <c r="B40" s="183"/>
      <c r="C40" s="183"/>
      <c r="D40" s="183"/>
      <c r="E40" s="183"/>
      <c r="F40" s="183"/>
      <c r="G40" s="184"/>
      <c r="H40" s="220">
        <v>2024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41"/>
      <c r="CM40" s="183"/>
      <c r="CN40" s="183"/>
      <c r="CO40" s="183"/>
      <c r="CP40" s="183"/>
      <c r="CQ40" s="183"/>
      <c r="CR40" s="183"/>
      <c r="CS40" s="184"/>
      <c r="CT40" s="186"/>
      <c r="CU40" s="171"/>
      <c r="CV40" s="171"/>
      <c r="CW40" s="171"/>
      <c r="CX40" s="171"/>
      <c r="CY40" s="171"/>
      <c r="CZ40" s="171"/>
      <c r="DA40" s="172"/>
      <c r="DB40" s="186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2"/>
      <c r="DN40" s="213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5"/>
      <c r="DZ40" s="213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5"/>
      <c r="EL40" s="213">
        <f>EL36</f>
        <v>1080000</v>
      </c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5"/>
      <c r="EX40" s="154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6"/>
    </row>
    <row r="41" spans="1:165" ht="24" customHeight="1">
      <c r="A41" s="171" t="s">
        <v>13</v>
      </c>
      <c r="B41" s="171"/>
      <c r="C41" s="171"/>
      <c r="D41" s="171"/>
      <c r="E41" s="171"/>
      <c r="F41" s="171"/>
      <c r="G41" s="172"/>
      <c r="H41" s="219" t="s">
        <v>249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185" t="s">
        <v>250</v>
      </c>
      <c r="CM41" s="171"/>
      <c r="CN41" s="171"/>
      <c r="CO41" s="171"/>
      <c r="CP41" s="171"/>
      <c r="CQ41" s="171"/>
      <c r="CR41" s="171"/>
      <c r="CS41" s="172"/>
      <c r="CT41" s="186" t="s">
        <v>46</v>
      </c>
      <c r="CU41" s="171"/>
      <c r="CV41" s="171"/>
      <c r="CW41" s="171"/>
      <c r="CX41" s="171"/>
      <c r="CY41" s="171"/>
      <c r="CZ41" s="171"/>
      <c r="DA41" s="172"/>
      <c r="DB41" s="186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2"/>
      <c r="DN41" s="168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70"/>
      <c r="DZ41" s="168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70"/>
      <c r="EL41" s="168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70"/>
      <c r="EX41" s="154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6"/>
    </row>
    <row r="42" spans="1:165" ht="12.75" customHeight="1">
      <c r="A42" s="181"/>
      <c r="B42" s="181"/>
      <c r="C42" s="181"/>
      <c r="D42" s="181"/>
      <c r="E42" s="181"/>
      <c r="F42" s="181"/>
      <c r="G42" s="182"/>
      <c r="H42" s="176" t="s">
        <v>247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77"/>
      <c r="CL42" s="239" t="s">
        <v>251</v>
      </c>
      <c r="CM42" s="181"/>
      <c r="CN42" s="181"/>
      <c r="CO42" s="181"/>
      <c r="CP42" s="181"/>
      <c r="CQ42" s="181"/>
      <c r="CR42" s="181"/>
      <c r="CS42" s="182"/>
      <c r="CT42" s="197"/>
      <c r="CU42" s="181"/>
      <c r="CV42" s="181"/>
      <c r="CW42" s="181"/>
      <c r="CX42" s="181"/>
      <c r="CY42" s="181"/>
      <c r="CZ42" s="181"/>
      <c r="DA42" s="182"/>
      <c r="DB42" s="197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2"/>
      <c r="DN42" s="229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1"/>
      <c r="DZ42" s="229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1"/>
      <c r="EL42" s="229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1"/>
      <c r="EX42" s="222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4"/>
    </row>
    <row r="43" spans="1:165" ht="13.5" customHeight="1">
      <c r="A43" s="160"/>
      <c r="B43" s="160"/>
      <c r="C43" s="160"/>
      <c r="D43" s="160"/>
      <c r="E43" s="160"/>
      <c r="F43" s="160"/>
      <c r="G43" s="161"/>
      <c r="H43" s="178">
        <v>2022</v>
      </c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80"/>
      <c r="CL43" s="240"/>
      <c r="CM43" s="160"/>
      <c r="CN43" s="160"/>
      <c r="CO43" s="160"/>
      <c r="CP43" s="160"/>
      <c r="CQ43" s="160"/>
      <c r="CR43" s="160"/>
      <c r="CS43" s="161"/>
      <c r="CT43" s="159"/>
      <c r="CU43" s="160"/>
      <c r="CV43" s="160"/>
      <c r="CW43" s="160"/>
      <c r="CX43" s="160"/>
      <c r="CY43" s="160"/>
      <c r="CZ43" s="160"/>
      <c r="DA43" s="161"/>
      <c r="DB43" s="159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1"/>
      <c r="DN43" s="232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4"/>
      <c r="DZ43" s="232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4"/>
      <c r="EL43" s="232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4"/>
      <c r="EX43" s="236"/>
      <c r="EY43" s="237"/>
      <c r="EZ43" s="237"/>
      <c r="FA43" s="237"/>
      <c r="FB43" s="237"/>
      <c r="FC43" s="237"/>
      <c r="FD43" s="237"/>
      <c r="FE43" s="237"/>
      <c r="FF43" s="237"/>
      <c r="FG43" s="237"/>
      <c r="FH43" s="237"/>
      <c r="FI43" s="238"/>
    </row>
    <row r="44" spans="1:165" ht="12.75" customHeight="1">
      <c r="A44" s="160"/>
      <c r="B44" s="160"/>
      <c r="C44" s="160"/>
      <c r="D44" s="160"/>
      <c r="E44" s="160"/>
      <c r="F44" s="160"/>
      <c r="G44" s="161"/>
      <c r="H44" s="220">
        <v>2023</v>
      </c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40"/>
      <c r="CM44" s="160"/>
      <c r="CN44" s="160"/>
      <c r="CO44" s="160"/>
      <c r="CP44" s="160"/>
      <c r="CQ44" s="160"/>
      <c r="CR44" s="160"/>
      <c r="CS44" s="161"/>
      <c r="CT44" s="186"/>
      <c r="CU44" s="171"/>
      <c r="CV44" s="171"/>
      <c r="CW44" s="171"/>
      <c r="CX44" s="171"/>
      <c r="CY44" s="171"/>
      <c r="CZ44" s="171"/>
      <c r="DA44" s="172"/>
      <c r="DB44" s="186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2"/>
      <c r="DN44" s="168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70"/>
      <c r="DZ44" s="168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70"/>
      <c r="EL44" s="168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70"/>
      <c r="EX44" s="154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6"/>
    </row>
    <row r="45" spans="1:165" ht="12.75" customHeight="1">
      <c r="A45" s="183"/>
      <c r="B45" s="183"/>
      <c r="C45" s="183"/>
      <c r="D45" s="183"/>
      <c r="E45" s="183"/>
      <c r="F45" s="183"/>
      <c r="G45" s="184"/>
      <c r="H45" s="220">
        <v>2024</v>
      </c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41"/>
      <c r="CM45" s="183"/>
      <c r="CN45" s="183"/>
      <c r="CO45" s="183"/>
      <c r="CP45" s="183"/>
      <c r="CQ45" s="183"/>
      <c r="CR45" s="183"/>
      <c r="CS45" s="184"/>
      <c r="CT45" s="186"/>
      <c r="CU45" s="171"/>
      <c r="CV45" s="171"/>
      <c r="CW45" s="171"/>
      <c r="CX45" s="171"/>
      <c r="CY45" s="171"/>
      <c r="CZ45" s="171"/>
      <c r="DA45" s="172"/>
      <c r="DB45" s="186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2"/>
      <c r="DN45" s="168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70"/>
      <c r="DZ45" s="168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70"/>
      <c r="EL45" s="168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70"/>
      <c r="EX45" s="154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6"/>
    </row>
    <row r="46" ht="8.25" customHeight="1"/>
    <row r="47" ht="11.25">
      <c r="I47" s="1" t="s">
        <v>252</v>
      </c>
    </row>
    <row r="48" spans="9:96" ht="12">
      <c r="I48" s="1" t="s">
        <v>253</v>
      </c>
      <c r="AM48" s="13"/>
      <c r="AN48" s="13"/>
      <c r="AO48" s="13"/>
      <c r="AP48" s="13"/>
      <c r="AQ48" s="87" t="s">
        <v>328</v>
      </c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13"/>
      <c r="BJ48" s="13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13"/>
      <c r="BX48" s="13"/>
      <c r="BY48" s="87" t="s">
        <v>329</v>
      </c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</row>
    <row r="49" spans="39:96" s="7" customFormat="1" ht="10.5" customHeight="1">
      <c r="AM49" s="13"/>
      <c r="AN49" s="13"/>
      <c r="AO49" s="13"/>
      <c r="AP49" s="13"/>
      <c r="AQ49" s="228" t="s">
        <v>254</v>
      </c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13"/>
      <c r="BJ49" s="13"/>
      <c r="BK49" s="228" t="s">
        <v>20</v>
      </c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13"/>
      <c r="BX49" s="13"/>
      <c r="BY49" s="228" t="s">
        <v>21</v>
      </c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</row>
    <row r="50" spans="9:96" ht="12" customHeight="1">
      <c r="I50" s="1" t="s">
        <v>255</v>
      </c>
      <c r="AM50" s="87" t="s">
        <v>330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13"/>
      <c r="BF50" s="13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13"/>
      <c r="BZ50" s="13"/>
      <c r="CA50" s="91" t="s">
        <v>331</v>
      </c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</row>
    <row r="51" spans="39:96" s="7" customFormat="1" ht="10.5" customHeight="1">
      <c r="AM51" s="89" t="s">
        <v>254</v>
      </c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G51" s="89" t="s">
        <v>256</v>
      </c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CA51" s="89" t="s">
        <v>257</v>
      </c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</row>
    <row r="52" spans="9:38" ht="12" customHeight="1">
      <c r="I52" s="101" t="s">
        <v>22</v>
      </c>
      <c r="J52" s="101"/>
      <c r="K52" s="235" t="s">
        <v>334</v>
      </c>
      <c r="L52" s="235"/>
      <c r="M52" s="235"/>
      <c r="N52" s="42" t="s">
        <v>22</v>
      </c>
      <c r="O52" s="42"/>
      <c r="Q52" s="235" t="s">
        <v>335</v>
      </c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101">
        <v>20</v>
      </c>
      <c r="AG52" s="101"/>
      <c r="AH52" s="101"/>
      <c r="AI52" s="157" t="s">
        <v>287</v>
      </c>
      <c r="AJ52" s="157"/>
      <c r="AK52" s="157"/>
      <c r="AL52" s="1" t="s">
        <v>5</v>
      </c>
    </row>
    <row r="53" ht="3" customHeight="1"/>
  </sheetData>
  <sheetProtection/>
  <mergeCells count="359">
    <mergeCell ref="CT40:DA40"/>
    <mergeCell ref="DB40:DM40"/>
    <mergeCell ref="DN40:DY40"/>
    <mergeCell ref="H39:CK39"/>
    <mergeCell ref="CT39:DA39"/>
    <mergeCell ref="DB39:DM39"/>
    <mergeCell ref="DN39:DY39"/>
    <mergeCell ref="DZ40:EK40"/>
    <mergeCell ref="EL40:EW40"/>
    <mergeCell ref="EX40:FI40"/>
    <mergeCell ref="EL44:EW44"/>
    <mergeCell ref="EX44:FI44"/>
    <mergeCell ref="CL42:CS45"/>
    <mergeCell ref="EL42:EW43"/>
    <mergeCell ref="DB41:DM41"/>
    <mergeCell ref="DB42:DM42"/>
    <mergeCell ref="CL37:CS40"/>
    <mergeCell ref="EL45:EW45"/>
    <mergeCell ref="EX45:FI45"/>
    <mergeCell ref="H44:CK44"/>
    <mergeCell ref="CT44:DA44"/>
    <mergeCell ref="DB45:DM45"/>
    <mergeCell ref="CL41:CS41"/>
    <mergeCell ref="CT41:DA41"/>
    <mergeCell ref="EX42:FI43"/>
    <mergeCell ref="DN27:DY27"/>
    <mergeCell ref="DZ27:EK27"/>
    <mergeCell ref="EL27:EW27"/>
    <mergeCell ref="I52:J52"/>
    <mergeCell ref="K52:M52"/>
    <mergeCell ref="N52:O52"/>
    <mergeCell ref="Q52:AE52"/>
    <mergeCell ref="DB44:DM44"/>
    <mergeCell ref="DN44:DY44"/>
    <mergeCell ref="DZ44:EK44"/>
    <mergeCell ref="DN25:FI25"/>
    <mergeCell ref="DN26:DS26"/>
    <mergeCell ref="DT26:DV26"/>
    <mergeCell ref="DW26:DY26"/>
    <mergeCell ref="DZ26:EE26"/>
    <mergeCell ref="EF26:EH26"/>
    <mergeCell ref="EX26:FI27"/>
    <mergeCell ref="EI26:EK26"/>
    <mergeCell ref="EL26:EQ26"/>
    <mergeCell ref="ER26:ET26"/>
    <mergeCell ref="EX39:FI39"/>
    <mergeCell ref="EL37:EW38"/>
    <mergeCell ref="DN42:DY43"/>
    <mergeCell ref="DZ42:EK43"/>
    <mergeCell ref="H45:CK45"/>
    <mergeCell ref="CT45:DA45"/>
    <mergeCell ref="DZ39:EK39"/>
    <mergeCell ref="EL39:EW39"/>
    <mergeCell ref="DZ45:EK45"/>
    <mergeCell ref="DN45:DY45"/>
    <mergeCell ref="CA50:CR50"/>
    <mergeCell ref="H41:CK41"/>
    <mergeCell ref="CT42:DA43"/>
    <mergeCell ref="AQ49:BH49"/>
    <mergeCell ref="BK49:BV49"/>
    <mergeCell ref="BY49:CR49"/>
    <mergeCell ref="AQ48:BH48"/>
    <mergeCell ref="BK48:BV48"/>
    <mergeCell ref="BY48:CR48"/>
    <mergeCell ref="DZ37:EK38"/>
    <mergeCell ref="H42:CK42"/>
    <mergeCell ref="CT37:DA38"/>
    <mergeCell ref="H40:CK40"/>
    <mergeCell ref="EL36:EW36"/>
    <mergeCell ref="EX36:FI36"/>
    <mergeCell ref="EX37:FI38"/>
    <mergeCell ref="DZ41:EK41"/>
    <mergeCell ref="EL41:EW41"/>
    <mergeCell ref="EX41:FI41"/>
    <mergeCell ref="EX35:FI35"/>
    <mergeCell ref="A36:G36"/>
    <mergeCell ref="H36:CK36"/>
    <mergeCell ref="CL36:CS36"/>
    <mergeCell ref="CT36:DA36"/>
    <mergeCell ref="DN36:DY36"/>
    <mergeCell ref="DZ36:EK36"/>
    <mergeCell ref="A35:G35"/>
    <mergeCell ref="H35:CK35"/>
    <mergeCell ref="DB36:DM36"/>
    <mergeCell ref="A33:G33"/>
    <mergeCell ref="H33:CK33"/>
    <mergeCell ref="CL33:CS33"/>
    <mergeCell ref="CT33:DA33"/>
    <mergeCell ref="DN33:DY33"/>
    <mergeCell ref="EL35:EW35"/>
    <mergeCell ref="DZ33:EK33"/>
    <mergeCell ref="EL33:EW33"/>
    <mergeCell ref="DB35:DM35"/>
    <mergeCell ref="EL34:EW34"/>
    <mergeCell ref="EX33:FI33"/>
    <mergeCell ref="DZ31:EK31"/>
    <mergeCell ref="EL31:EW31"/>
    <mergeCell ref="EX31:FI31"/>
    <mergeCell ref="EL32:EW32"/>
    <mergeCell ref="EX32:FI32"/>
    <mergeCell ref="A32:G32"/>
    <mergeCell ref="H32:CK32"/>
    <mergeCell ref="CL32:CS32"/>
    <mergeCell ref="CT32:DA32"/>
    <mergeCell ref="DN32:DY32"/>
    <mergeCell ref="DZ32:EK32"/>
    <mergeCell ref="EX30:FI30"/>
    <mergeCell ref="A31:G31"/>
    <mergeCell ref="H31:CK31"/>
    <mergeCell ref="CL31:CS31"/>
    <mergeCell ref="CT31:DA31"/>
    <mergeCell ref="DN31:DY31"/>
    <mergeCell ref="H30:CK30"/>
    <mergeCell ref="CL30:CS30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DB17:DM17"/>
    <mergeCell ref="EL16:EW16"/>
    <mergeCell ref="EX16:FI16"/>
    <mergeCell ref="H15:CK15"/>
    <mergeCell ref="A17:G17"/>
    <mergeCell ref="H17:CK17"/>
    <mergeCell ref="CL17:CS17"/>
    <mergeCell ref="CT17:DA17"/>
    <mergeCell ref="DN17:DY17"/>
    <mergeCell ref="DZ17:EK17"/>
    <mergeCell ref="EL17:EW17"/>
    <mergeCell ref="A16:G16"/>
    <mergeCell ref="H16:CK16"/>
    <mergeCell ref="CL16:CS16"/>
    <mergeCell ref="CT16:DA16"/>
    <mergeCell ref="DN16:DY16"/>
    <mergeCell ref="DZ16:EK16"/>
    <mergeCell ref="DN15:DY15"/>
    <mergeCell ref="DZ15:EK15"/>
    <mergeCell ref="EL15:EW15"/>
    <mergeCell ref="EX10:FI10"/>
    <mergeCell ref="EL14:EW14"/>
    <mergeCell ref="EX14:FI14"/>
    <mergeCell ref="EX11:FI11"/>
    <mergeCell ref="EX15:FI15"/>
    <mergeCell ref="EL13:EW13"/>
    <mergeCell ref="A14:G14"/>
    <mergeCell ref="H14:CK14"/>
    <mergeCell ref="CL14:CS14"/>
    <mergeCell ref="CT14:DA14"/>
    <mergeCell ref="DN14:DY14"/>
    <mergeCell ref="DZ14:EK14"/>
    <mergeCell ref="DZ9:EK9"/>
    <mergeCell ref="EL9:EW9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DN8:DY8"/>
    <mergeCell ref="DZ8:EK8"/>
    <mergeCell ref="DB8:DM8"/>
    <mergeCell ref="EL8:EW8"/>
    <mergeCell ref="EX8:FI8"/>
    <mergeCell ref="A9:G9"/>
    <mergeCell ref="H9:CK9"/>
    <mergeCell ref="CL9:CS9"/>
    <mergeCell ref="CT9:DA9"/>
    <mergeCell ref="DN9:DY9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EF4:EH4"/>
    <mergeCell ref="EI4:EK4"/>
    <mergeCell ref="EL4:EQ4"/>
    <mergeCell ref="ER4:ET4"/>
    <mergeCell ref="EX7:FI7"/>
    <mergeCell ref="DN6:DY6"/>
    <mergeCell ref="DZ6:EK6"/>
    <mergeCell ref="EL6:EW6"/>
    <mergeCell ref="EX6:FI6"/>
    <mergeCell ref="DN3:FI3"/>
    <mergeCell ref="DN4:DS4"/>
    <mergeCell ref="DT4:DV4"/>
    <mergeCell ref="DW4:DY4"/>
    <mergeCell ref="DZ4:EE4"/>
    <mergeCell ref="EU4:EW4"/>
    <mergeCell ref="EX4:FI5"/>
    <mergeCell ref="DN5:DY5"/>
    <mergeCell ref="DZ5:EK5"/>
    <mergeCell ref="EL5:EW5"/>
    <mergeCell ref="DB21:DM21"/>
    <mergeCell ref="CL6:CS6"/>
    <mergeCell ref="CT6:DA6"/>
    <mergeCell ref="A8:G8"/>
    <mergeCell ref="DB15:DM15"/>
    <mergeCell ref="H8:CK8"/>
    <mergeCell ref="CL8:CS8"/>
    <mergeCell ref="CT8:DA8"/>
    <mergeCell ref="A15:G15"/>
    <mergeCell ref="DB7:DM7"/>
    <mergeCell ref="DB18:DM18"/>
    <mergeCell ref="DB9:DM9"/>
    <mergeCell ref="DB10:DM10"/>
    <mergeCell ref="DB14:DM14"/>
    <mergeCell ref="H6:CK6"/>
    <mergeCell ref="DB6:DM6"/>
    <mergeCell ref="CL15:CS15"/>
    <mergeCell ref="CT15:DA15"/>
    <mergeCell ref="CL12:CS12"/>
    <mergeCell ref="CT12:DA12"/>
    <mergeCell ref="A12:G12"/>
    <mergeCell ref="H12:CK12"/>
    <mergeCell ref="A30:G30"/>
    <mergeCell ref="DB37:DM37"/>
    <mergeCell ref="DB38:DM38"/>
    <mergeCell ref="DB30:DM30"/>
    <mergeCell ref="DB31:DM31"/>
    <mergeCell ref="DB32:DM32"/>
    <mergeCell ref="DB33:DM33"/>
    <mergeCell ref="DB16:DM16"/>
    <mergeCell ref="DB3:DM5"/>
    <mergeCell ref="A11:G11"/>
    <mergeCell ref="H11:CK11"/>
    <mergeCell ref="CL11:CS11"/>
    <mergeCell ref="CT11:DA11"/>
    <mergeCell ref="DB11:DM11"/>
    <mergeCell ref="H3:CK5"/>
    <mergeCell ref="CL3:CS5"/>
    <mergeCell ref="CT3:DA5"/>
    <mergeCell ref="A3:G5"/>
    <mergeCell ref="DB12:DM12"/>
    <mergeCell ref="DN12:DY12"/>
    <mergeCell ref="DZ12:EK12"/>
    <mergeCell ref="DN11:DY11"/>
    <mergeCell ref="DZ11:EK11"/>
    <mergeCell ref="EL11:EW11"/>
    <mergeCell ref="EX20:FI20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X23:FI2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A23:G23"/>
    <mergeCell ref="H23:CK23"/>
    <mergeCell ref="CL23:CS23"/>
    <mergeCell ref="CT23:DA23"/>
    <mergeCell ref="A25:G27"/>
    <mergeCell ref="H25:CK27"/>
    <mergeCell ref="CL25:CS27"/>
    <mergeCell ref="CT25:DA27"/>
    <mergeCell ref="DN23:DY23"/>
    <mergeCell ref="DZ23:EK23"/>
    <mergeCell ref="EL23:EW23"/>
    <mergeCell ref="CT30:DA30"/>
    <mergeCell ref="DN30:DY30"/>
    <mergeCell ref="DZ30:EK30"/>
    <mergeCell ref="DB29:DM29"/>
    <mergeCell ref="DB23:DM23"/>
    <mergeCell ref="DB25:DM27"/>
    <mergeCell ref="EL30:EW30"/>
    <mergeCell ref="DZ34:EK34"/>
    <mergeCell ref="CL35:CS35"/>
    <mergeCell ref="CT35:DA35"/>
    <mergeCell ref="DN35:DY35"/>
    <mergeCell ref="DZ35:EK35"/>
    <mergeCell ref="CL34:CS34"/>
    <mergeCell ref="CT34:DA34"/>
    <mergeCell ref="DB34:DM34"/>
    <mergeCell ref="A34:G34"/>
    <mergeCell ref="H34:CK34"/>
    <mergeCell ref="AM50:BD50"/>
    <mergeCell ref="BG50:BX50"/>
    <mergeCell ref="H37:CK37"/>
    <mergeCell ref="H43:CK43"/>
    <mergeCell ref="H38:CK38"/>
    <mergeCell ref="A37:G40"/>
    <mergeCell ref="A42:G45"/>
    <mergeCell ref="A41:G41"/>
    <mergeCell ref="DB28:DM28"/>
    <mergeCell ref="DN28:DY28"/>
    <mergeCell ref="AI52:AK52"/>
    <mergeCell ref="AM51:BD51"/>
    <mergeCell ref="BG51:BX51"/>
    <mergeCell ref="CA51:CR51"/>
    <mergeCell ref="DN34:DY34"/>
    <mergeCell ref="DB43:DM43"/>
    <mergeCell ref="DN37:DY38"/>
    <mergeCell ref="DN41:DY41"/>
    <mergeCell ref="EX34:FI34"/>
    <mergeCell ref="A28:G28"/>
    <mergeCell ref="H28:CK28"/>
    <mergeCell ref="AF52:AH52"/>
    <mergeCell ref="EU26:EW26"/>
    <mergeCell ref="DZ28:EK28"/>
    <mergeCell ref="EL28:EW28"/>
    <mergeCell ref="EX28:FI28"/>
    <mergeCell ref="CL28:CS28"/>
    <mergeCell ref="CT28:DA28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94" r:id="rId1"/>
  <rowBreaks count="1" manualBreakCount="1">
    <brk id="2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2022-01-14T08:08:21Z</cp:lastPrinted>
  <dcterms:created xsi:type="dcterms:W3CDTF">2011-01-11T10:25:48Z</dcterms:created>
  <dcterms:modified xsi:type="dcterms:W3CDTF">2022-02-02T06:23:00Z</dcterms:modified>
  <cp:category/>
  <cp:version/>
  <cp:contentType/>
  <cp:contentStatus/>
</cp:coreProperties>
</file>